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https://ebaonline-my.sharepoint.com/personal/jana_jaklic_eba_europa_eu/Documents/Downloads/"/>
    </mc:Choice>
  </mc:AlternateContent>
  <xr:revisionPtr revIDLastSave="0" documentId="8_{D06B3925-F35B-4B2E-908A-DB1EA6985203}" xr6:coauthVersionLast="47" xr6:coauthVersionMax="47" xr10:uidLastSave="{00000000-0000-0000-0000-000000000000}"/>
  <workbookProtection workbookAlgorithmName="SHA-512" workbookHashValue="IsmTwF2ByV0jdjDJxM8b4EcJ3RtWyHHqzEjgYJBpkmr1TH6WuKAZw/ogo4TQ6aWojrsQ7q33yjQUEqQ+7LVT4Q==" workbookSaltValue="UGU5wV5dusypQv89edg5ZA==" workbookSpinCount="100000" lockStructure="1"/>
  <bookViews>
    <workbookView xWindow="-120" yWindow="-120" windowWidth="29040" windowHeight="15840" xr2:uid="{00000000-000D-0000-FFFF-FFFF00000000}"/>
  </bookViews>
  <sheets>
    <sheet name="Instructions" sheetId="6" r:id="rId1"/>
    <sheet name="Part 1 General questions" sheetId="1" r:id="rId2"/>
    <sheet name="Part 2 Specific criteria" sheetId="3" r:id="rId3"/>
    <sheet name="Part 3 Quantitative - lending" sheetId="4" r:id="rId4"/>
    <sheet name="Part 3 Quantitative - Riskiness" sheetId="5" r:id="rId5"/>
    <sheet name="Dropdown lists (HIDE)" sheetId="2" state="hidden" r:id="rId6"/>
  </sheets>
  <definedNames>
    <definedName name="_xlnm.Print_Area" localSheetId="0">Instructions!$A$1:$B$19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 r="G3" i="3" l="1"/>
  <c r="H3" i="3"/>
  <c r="G4" i="3"/>
  <c r="H4" i="3"/>
  <c r="G5" i="3"/>
  <c r="H5" i="3"/>
  <c r="G6" i="3"/>
  <c r="H6" i="3"/>
  <c r="G7" i="3"/>
  <c r="H7" i="3"/>
  <c r="G8" i="3"/>
  <c r="H8" i="3"/>
  <c r="G9" i="3"/>
  <c r="H9" i="3"/>
  <c r="G10" i="3"/>
  <c r="H10" i="3"/>
  <c r="G11" i="3"/>
  <c r="H11" i="3"/>
  <c r="G12" i="3"/>
  <c r="H12" i="3"/>
  <c r="G13" i="3"/>
  <c r="H13" i="3"/>
  <c r="G14" i="3"/>
  <c r="H14" i="3"/>
  <c r="G15" i="3"/>
  <c r="H15" i="3"/>
  <c r="G16" i="3"/>
  <c r="H16" i="3"/>
  <c r="G17" i="3"/>
  <c r="H17" i="3"/>
  <c r="G18" i="3"/>
  <c r="H18" i="3"/>
  <c r="G19" i="3"/>
  <c r="H19" i="3"/>
  <c r="G20" i="3"/>
  <c r="H20" i="3"/>
  <c r="G21" i="3"/>
  <c r="H21" i="3"/>
  <c r="G22" i="3"/>
  <c r="H22" i="3"/>
  <c r="H2" i="3"/>
  <c r="G2" i="3"/>
  <c r="B30" i="1"/>
  <c r="D28" i="1"/>
  <c r="D26" i="1"/>
  <c r="D24" i="1"/>
  <c r="D22" i="1"/>
  <c r="D21" i="1"/>
  <c r="D20" i="1"/>
  <c r="D17" i="1"/>
  <c r="D16" i="1"/>
  <c r="D15" i="1"/>
  <c r="D14" i="1"/>
  <c r="D13" i="1"/>
  <c r="D11" i="1"/>
  <c r="D9" i="1"/>
  <c r="D8" i="1"/>
  <c r="D6" i="1"/>
  <c r="I3" i="3"/>
  <c r="I4" i="3"/>
  <c r="I5" i="3"/>
  <c r="I6" i="3"/>
  <c r="I7" i="3"/>
  <c r="I8" i="3"/>
  <c r="I9" i="3"/>
  <c r="I10" i="3"/>
  <c r="I11" i="3"/>
  <c r="I12" i="3"/>
  <c r="I13" i="3"/>
  <c r="I14" i="3"/>
  <c r="I15" i="3"/>
  <c r="I16" i="3"/>
  <c r="I17" i="3"/>
  <c r="I18" i="3"/>
  <c r="I19" i="3"/>
  <c r="I20" i="3"/>
  <c r="I21" i="3"/>
  <c r="I22" i="3"/>
  <c r="I2" i="3"/>
  <c r="D3" i="1"/>
  <c r="D5" i="1"/>
  <c r="D2" i="1"/>
  <c r="B19" i="1"/>
  <c r="B7" i="1"/>
</calcChain>
</file>

<file path=xl/sharedStrings.xml><?xml version="1.0" encoding="utf-8"?>
<sst xmlns="http://schemas.openxmlformats.org/spreadsheetml/2006/main" count="514" uniqueCount="254">
  <si>
    <t>INTRODUCTION</t>
  </si>
  <si>
    <t xml:space="preserve">Article 501a of the CRR2 introduces a reduction by 25% of the own fund requirements for specific exposures in corporate or specialised lending exposure classes – so-called Infrastructure Supporting Factor (INF SF). The exposures should be to entities which were created specifically to finance or operate physical structures or facilities, systems and networks that provide or support essential public services and should also meet several conditions listed in Article 501a point (1). The conditions imply a certain minimum level of quality or maximum riskiness of the exposures.  
 Originally the factor was supposed to be applicable starting 28 June 2021, but, because of COVID-19, its application was frontloaded to 27 June 2020 in the so called “Quick-fix” CRR package, that ensured that several supportive measures where applicable at an earlier date. As credit institutions have already gained 1.5 years of experience in the application of this factor, this survey aims to collect information on the application of the INF SF in accordance with Article 501a of the CRR2 to infrastructure project loans by credit institutions up to the date of the survey. </t>
  </si>
  <si>
    <t>SCOPE</t>
  </si>
  <si>
    <t>STRUCTURE</t>
  </si>
  <si>
    <t>The questionnaire is divided into 3 parts: 
Part 1: General questions 
Part 2: Questions regarding the application of the INF SF 
Part 3: Quantitative questions 
            A. Lending
            B. Riskiness</t>
  </si>
  <si>
    <t>GENERAL INSTRUCTIONS</t>
  </si>
  <si>
    <r>
      <t xml:space="preserve">For the purpose of this survey, </t>
    </r>
    <r>
      <rPr>
        <b/>
        <sz val="11"/>
        <color theme="1"/>
        <rFont val="Calibri"/>
        <family val="2"/>
        <scheme val="minor"/>
      </rPr>
      <t>infrastructure project loans</t>
    </r>
    <r>
      <rPr>
        <sz val="11"/>
        <color theme="1"/>
        <rFont val="Calibri"/>
        <family val="2"/>
        <scheme val="minor"/>
      </rPr>
      <t xml:space="preserve"> are defined as exposures to entities which were created specifically to finance or operate physical structures or facilities, systems and networks.  
To be noted, this definition is wider than the scope of Article 501a, which includes loans to entities which were created specifically to finance or operate physical structures or facilities, systems and networks that provide or support essential public services. Additionally, Article 501a specifies other criteria listed in paragraphs 1 and 2 that are not used to define the scope of the survey.</t>
    </r>
  </si>
  <si>
    <r>
      <t xml:space="preserve">Please fill in all the </t>
    </r>
    <r>
      <rPr>
        <sz val="11"/>
        <color theme="5"/>
        <rFont val="Calibri"/>
        <family val="2"/>
        <scheme val="minor"/>
      </rPr>
      <t xml:space="preserve">orange </t>
    </r>
    <r>
      <rPr>
        <sz val="11"/>
        <color theme="1"/>
        <rFont val="Calibri"/>
        <family val="2"/>
        <scheme val="minor"/>
      </rPr>
      <t>cells.</t>
    </r>
  </si>
  <si>
    <r>
      <t xml:space="preserve">In Part 2 (Specific criteria), for each criterion listed in Article 501a (1) and (2), please assign a </t>
    </r>
    <r>
      <rPr>
        <b/>
        <sz val="11"/>
        <color theme="1"/>
        <rFont val="Calibri"/>
        <family val="2"/>
        <scheme val="minor"/>
      </rPr>
      <t>score from 1 to 5 for the clarity of the criterion, and the easiness of its application (verification)</t>
    </r>
    <r>
      <rPr>
        <sz val="11"/>
        <color theme="1"/>
        <rFont val="Calibri"/>
        <family val="2"/>
        <scheme val="minor"/>
      </rPr>
      <t xml:space="preserve">, where the scores have the following meanings:  
1 - Not clear at all/ Not possible to verify 
2 - Very unclear/ Difficult to verify 
3 – Acceptable/ Acceptable 
4 - Somewhat clear/ Somewhat easy to verify 
5 - Very clear/ Very easy to verify 
If a low score (1 or 2) is provided for either of the questions, please include a comment explaining the reason for such a score. </t>
    </r>
  </si>
  <si>
    <r>
      <t xml:space="preserve">Part 1 and Part 2 should be filled in in accordance with the </t>
    </r>
    <r>
      <rPr>
        <sz val="11"/>
        <color rgb="FFFF0000"/>
        <rFont val="Calibri"/>
        <family val="2"/>
        <scheme val="minor"/>
      </rPr>
      <t xml:space="preserve">red </t>
    </r>
    <r>
      <rPr>
        <sz val="11"/>
        <color theme="1"/>
        <rFont val="Calibri"/>
        <family val="2"/>
        <scheme val="minor"/>
      </rPr>
      <t xml:space="preserve">messages in the right column. Make sure that there are no </t>
    </r>
    <r>
      <rPr>
        <sz val="11"/>
        <color rgb="FFFF0000"/>
        <rFont val="Calibri"/>
        <family val="2"/>
        <scheme val="minor"/>
      </rPr>
      <t>red</t>
    </r>
    <r>
      <rPr>
        <sz val="11"/>
        <color theme="1"/>
        <rFont val="Calibri"/>
        <family val="2"/>
        <scheme val="minor"/>
      </rPr>
      <t xml:space="preserve"> messages before submission.</t>
    </r>
  </si>
  <si>
    <r>
      <t xml:space="preserve">Part 3 of the survey (Quantitative questions), should be filled in </t>
    </r>
    <r>
      <rPr>
        <b/>
        <u/>
        <sz val="11"/>
        <color theme="1"/>
        <rFont val="Calibri"/>
        <family val="2"/>
        <scheme val="minor"/>
      </rPr>
      <t xml:space="preserve">on a best effort basis. </t>
    </r>
  </si>
  <si>
    <t>To report quantitative data please follow the following rules: 
- data should be reported in EURO and in units. 
- decimals should be separated by a point (e.g. 0.6, instead of 0,6)
- ratios, percentages should be reported in decimals (e.g. 0.6 instead of 6%)</t>
  </si>
  <si>
    <r>
      <t>Information should be provided as of reference date</t>
    </r>
    <r>
      <rPr>
        <b/>
        <sz val="11"/>
        <color theme="1"/>
        <rFont val="Calibri"/>
        <family val="2"/>
        <scheme val="minor"/>
      </rPr>
      <t xml:space="preserve"> 31 December 2021.</t>
    </r>
  </si>
  <si>
    <t>DEADLINE</t>
  </si>
  <si>
    <r>
      <t xml:space="preserve">The excel file should be submitted to the NCA by </t>
    </r>
    <r>
      <rPr>
        <b/>
        <sz val="11"/>
        <color rgb="FFFF0000"/>
        <rFont val="Calibri"/>
        <family val="2"/>
        <scheme val="minor"/>
      </rPr>
      <t>27 May 2022.</t>
    </r>
  </si>
  <si>
    <t>Question</t>
  </si>
  <si>
    <t>Answer</t>
  </si>
  <si>
    <t>Quality checks</t>
  </si>
  <si>
    <t>Q1</t>
  </si>
  <si>
    <t>LEI of the credit institution</t>
  </si>
  <si>
    <t>Q2</t>
  </si>
  <si>
    <t>Name of the credit institution</t>
  </si>
  <si>
    <t>Q3</t>
  </si>
  <si>
    <t>Country of residence</t>
  </si>
  <si>
    <t>(choose from list)</t>
  </si>
  <si>
    <t>Q4</t>
  </si>
  <si>
    <t>Total assets (EUR)</t>
  </si>
  <si>
    <t>Q5</t>
  </si>
  <si>
    <t xml:space="preserve">Does your credit institution provide infrastructure project loans? (Yes/ No)
This is a broad question about infrastructure in general, not specifically those subject to INF SF. </t>
  </si>
  <si>
    <t>Q6</t>
  </si>
  <si>
    <t xml:space="preserve">Is your credit institution specialised in infrastructure project loans?  (Yes/ No) </t>
  </si>
  <si>
    <t>Q7</t>
  </si>
  <si>
    <t>Have you changed lending policy or part of your lending policy to consider the introduction of the Infrastructure Supporting Factor in Article 501a? (Yes/ No)</t>
  </si>
  <si>
    <t>Q7.a</t>
  </si>
  <si>
    <t>Explain how (open question, optional):</t>
  </si>
  <si>
    <t>(text)</t>
  </si>
  <si>
    <t>Q8</t>
  </si>
  <si>
    <t xml:space="preserve">Does your credit institution assess whether the infrastructure loans qualify for the application of Article 501a? (Yes/ No)
Note: given that the CRR represent minimum requirement, not applying Article 501a would represent a more conservative approach, hence some banks may choose not to apply it. </t>
  </si>
  <si>
    <t>Q9</t>
  </si>
  <si>
    <t>Choose the most appropriate reasons from the list below, or explain what are other reasons:</t>
  </si>
  <si>
    <t>Q9.a</t>
  </si>
  <si>
    <t xml:space="preserve">Generally too difficult/ complex to assess </t>
  </si>
  <si>
    <t>Q9.b</t>
  </si>
  <si>
    <t xml:space="preserve">Some criteria difficult to assess </t>
  </si>
  <si>
    <t>Q9.c</t>
  </si>
  <si>
    <t>Do not have enough information to assess/ Insufficient information on the project</t>
  </si>
  <si>
    <t>Q9.d</t>
  </si>
  <si>
    <t>Not interested in getting a supporting factor</t>
  </si>
  <si>
    <t>Q9.e</t>
  </si>
  <si>
    <t xml:space="preserve">Immaterial amount of capital savings </t>
  </si>
  <si>
    <t>Q9.f</t>
  </si>
  <si>
    <t>Other reasons (please specify)</t>
  </si>
  <si>
    <t>Q10</t>
  </si>
  <si>
    <t>What is the amount of your infrastructure project loans that are subject to INF SF as defined in Article 501a of the CRR, as a share of total infrastructure project loans? (indicative percentages in brackets)</t>
  </si>
  <si>
    <t>Q11</t>
  </si>
  <si>
    <t>How difficult do you find the verification of the criteria in Article 501?  
Note: This question refers to the application of all the criteria in Article 501a. Similar questions referring to each individual criterion are given in the next section of the survey.</t>
  </si>
  <si>
    <t>Q12</t>
  </si>
  <si>
    <t>Do you think the INF SF has incentivized your institution’s lending towards infrastructure? (Yes/ No)</t>
  </si>
  <si>
    <t>Q12.a</t>
  </si>
  <si>
    <t xml:space="preserve">Explain your answer: (open question, optional) </t>
  </si>
  <si>
    <t>Q13</t>
  </si>
  <si>
    <t>Do you think the INF SF has improved the availability and the conditions for infrastructure projects loans (e.g. interest rates)? (Yes/ No)</t>
  </si>
  <si>
    <t>Q13.a</t>
  </si>
  <si>
    <t>Q14</t>
  </si>
  <si>
    <t xml:space="preserve">Do you think that in the current ratings applied to SA rated exposures do not allow for an appropriate measurement of the risk level of qualifying infrastructure projects? (Yes / No/ Not applicable) </t>
  </si>
  <si>
    <t>Q14.a</t>
  </si>
  <si>
    <t>Q15</t>
  </si>
  <si>
    <t>Do you think that in the current IRB risk parameter modelling (PD, LGD)  or slotting approach do not allow for an appropriate measurement of the risk level of qualifying infrastructure projects? (Yes / No/ Not applicable)</t>
  </si>
  <si>
    <t>Q15.a</t>
  </si>
  <si>
    <t>Q16</t>
  </si>
  <si>
    <t>Comments connected to data provided in Part 3 - Lending (optional)</t>
  </si>
  <si>
    <t>Q17</t>
  </si>
  <si>
    <t>Comments connected to data provided in Part 3 - Riskiness (optional)</t>
  </si>
  <si>
    <r>
      <t>No</t>
    </r>
    <r>
      <rPr>
        <b/>
        <sz val="11"/>
        <rFont val="Calibri Light"/>
        <family val="2"/>
      </rPr>
      <t> </t>
    </r>
  </si>
  <si>
    <r>
      <t>Ref</t>
    </r>
    <r>
      <rPr>
        <b/>
        <sz val="11"/>
        <rFont val="Calibri Light"/>
        <family val="2"/>
      </rPr>
      <t> </t>
    </r>
  </si>
  <si>
    <r>
      <t>Criterion (article 501a CRR)</t>
    </r>
    <r>
      <rPr>
        <b/>
        <sz val="11"/>
        <rFont val="Calibri Light"/>
        <family val="2"/>
      </rPr>
      <t> </t>
    </r>
  </si>
  <si>
    <r>
      <t>a. Clarity</t>
    </r>
    <r>
      <rPr>
        <b/>
        <sz val="11"/>
        <rFont val="Calibri Light"/>
        <family val="2"/>
      </rPr>
      <t> </t>
    </r>
  </si>
  <si>
    <r>
      <t>b. Easiness of application</t>
    </r>
    <r>
      <rPr>
        <b/>
        <sz val="11"/>
        <rFont val="Calibri Light"/>
        <family val="2"/>
      </rPr>
      <t> </t>
    </r>
  </si>
  <si>
    <t>c. Comments 
(optional)</t>
  </si>
  <si>
    <t>Quality check (Clarity)</t>
  </si>
  <si>
    <t>Quality check (Easiness of application)</t>
  </si>
  <si>
    <t>Quality check (Comments)</t>
  </si>
  <si>
    <t>Art 501a (1) (a) </t>
  </si>
  <si>
    <t>The exposure is included either in the corporate exposure class or in the specialised lending exposures class, with the exclusion of exposures in default; </t>
  </si>
  <si>
    <t>Art 501a (1) (b) </t>
  </si>
  <si>
    <t>The exposure is to an entity which was created specifically to finance or operate physical structures or facilities, systems and networks that provide or support essential public services; </t>
  </si>
  <si>
    <t>Q18</t>
  </si>
  <si>
    <t>Art 501a (1) (c) </t>
  </si>
  <si>
    <t>The source of repayment of the obligation is represented for not less than two thirds of its amount by the income generated by the assets being financed, rather than the independent capacity of a broader commercial enterprise, or by subsidies, grants or funding provided by one or more of the entities listed in points (b)(i) and (b)(ii) of paragraph 2 [(i) a central bank, a central government, a regional government or a local authority, provided that they are assigned a risk weight of 0 % in accordance with Articles 114 and 115 or are assigned an ECAI rating with a credit quality step of at least 3; (ii) a public sector entity, provided that it is assigned a risk weight of 20 % or below in accordance with Article 116 or is assigned an ECAI rating with a credit quality step of at least 3;]; </t>
  </si>
  <si>
    <t>Q19</t>
  </si>
  <si>
    <t>Art 501a (1) (d) </t>
  </si>
  <si>
    <r>
      <t xml:space="preserve">The obligor </t>
    </r>
    <r>
      <rPr>
        <b/>
        <sz val="10.5"/>
        <color rgb="FF444444"/>
        <rFont val="Calibri Light"/>
        <family val="2"/>
      </rPr>
      <t>can meet its financial obligations even under severely stressed conditions</t>
    </r>
    <r>
      <rPr>
        <sz val="10.5"/>
        <color rgb="FF444444"/>
        <rFont val="Calibri Light"/>
        <family val="2"/>
      </rPr>
      <t xml:space="preserve"> that are relevant for the risk of the project; </t>
    </r>
  </si>
  <si>
    <t>Q20</t>
  </si>
  <si>
    <t>Art 501a (1) (e) and Art 501a (2) </t>
  </si>
  <si>
    <t xml:space="preserve">The cash flows that the obligor generates are predictable and cover all future loan repayments during the duration of the loan, where the cash flows generated shall not be considered predictable unless a substantial part of the revenues satisfies the following conditions: 
   (a) one of the following criteria is met: 
      (i) the revenues are availability-based; 
      (ii) the revenues are subject to a rate-of-return regulation; 
      (iii) the revenues are subject to a take-or-pay contract; 
      (iv) the level of output or the usage and the price shall independently meet one of the following criteria: 
— it is regulated, 
— it is contractually fixed, 
— it is sufficiently predictable as a result of low demand risk; 
   (b) where the revenues of the obligor are not funded by payments from a large number of users, the party which agrees to purchase the goods or services provided by the obligor shall be one of the following: 
      (i) a central bank, a central government, a regional government or a local authority, provided that they are assigned a risk weight of 0 % in accordance with Articles 114 and 115 or are assigned an ECAI rating with a credit quality step of at least 3; 
      (ii) a public sector entity, provided that it is assigned a risk weight of 20 % or below in accordance with Article 116 or is assigned an ECAI rating with a credit quality step of at least 3; 
      (iii) a multilateral development bank referred to in Article 117(2); 
      (iv) an international organisation referred to in Article 118; 
      (v) a corporate entity which has been assigned an ECAI rating with a credit quality step of at least 3; 
      (vi) an entity that is replaceable without a significant change in the level and timing of revenues. </t>
  </si>
  <si>
    <t>Q21</t>
  </si>
  <si>
    <t>Art 501a (1) (f) </t>
  </si>
  <si>
    <t xml:space="preserve">The re-financing risk of the exposure is low or adequately mitigated, taking into account any subsidies, grants or funding provided by one or more of the entities listed in points (b)(i) and (b)(ii) of paragraph 2; 
[(i) a central bank, a central government, a regional government or a local authority, provided that they are assigned a risk weight of 0 % in accordance with Articles 114 and 115 or are assigned an ECAI rating with a credit quality step of at least 3; (ii) a public sector entity, provided that it is assigned a risk weight of 20 % or below in accordance with Article 116 or is assigned an ECAI rating with a credit quality step of at least 3;]; </t>
  </si>
  <si>
    <t>Q22</t>
  </si>
  <si>
    <t>Art 501a (1) (g) (i) </t>
  </si>
  <si>
    <t xml:space="preserve">The contractual arrangements provide lenders with a high degree of protection including the following: (i) where the revenues of the obligor are not funded by payments from a large number of users, the contractual arrangements shall include provisions that effectively protect lenders against losses resulting from the termination of the project by the party which agrees to purchase the goods or services provided by the obligor; </t>
  </si>
  <si>
    <t>Q23</t>
  </si>
  <si>
    <t>Art 501a (1) (g) (ii) </t>
  </si>
  <si>
    <t xml:space="preserve">The contractual arrangements provide lenders with a high degree of protection including the following: (ii) the obligor has sufficient reserve funds fully funded in cash or other financial arrangements with highly rated guarantors to cover the contingency funding and working capital requirements over the lifetime of the assets referred to in point (b) of this paragraph; 
(ii) the obligor has sufficient reserve funds fully funded in cash or other financial arrangements with highly rated guarantors to cover the contingency funding and working capital requirements over the lifetime of the assets referred to in point (b) of this paragraph; </t>
  </si>
  <si>
    <t>Q24</t>
  </si>
  <si>
    <t>Art 501a (1) (g) (iii) </t>
  </si>
  <si>
    <t xml:space="preserve">The contractual arrangements provide lenders with a high degree of protection including the following: (iii) the lenders have a substantial degree of control over the assets and the income generated by the obligor; </t>
  </si>
  <si>
    <t>Q25</t>
  </si>
  <si>
    <t>Art 501a (1) (g) (iv) </t>
  </si>
  <si>
    <t xml:space="preserve">The contractual arrangements provide lenders with a high degree of protection including the following: (iv) the lenders have the benefit of security to the extent permitted by applicable law in assets and contracts critical to the infrastructure business or have alternative mechanisms in place to secure their position; </t>
  </si>
  <si>
    <t>Q26</t>
  </si>
  <si>
    <t>Art 501a (1) (g) (v) </t>
  </si>
  <si>
    <t xml:space="preserve">The contractual arrangements provide lenders with a high degree of protection including the following: (v) equity is pledged to lenders such that they are able to take control of the entity upon default; </t>
  </si>
  <si>
    <t>Q27</t>
  </si>
  <si>
    <t>Art 501a (1) (g) (vi) </t>
  </si>
  <si>
    <t xml:space="preserve">The contractual arrangements provide lenders with a high degree of protection including the following: (vi) the use of net operating cash flows after mandatory payments from the project for purposes other than servicing debt obligations is restricted; </t>
  </si>
  <si>
    <t>Q28</t>
  </si>
  <si>
    <t>Art 501a (1) (g) (vii) </t>
  </si>
  <si>
    <t xml:space="preserve">The contractual arrangements provide lenders with a high degree of protection including the following: (vii) there are contractual restrictions on the ability of the obligor to perform activities that may be detrimental to lenders, including the restriction that new debt cannot be issued without the consent of existing debt providers; </t>
  </si>
  <si>
    <t>Q29</t>
  </si>
  <si>
    <t>Art 501a (1) (h) </t>
  </si>
  <si>
    <r>
      <t>The obligation is</t>
    </r>
    <r>
      <rPr>
        <b/>
        <sz val="10.5"/>
        <color rgb="FF444444"/>
        <rFont val="Calibri Light"/>
        <family val="2"/>
      </rPr>
      <t xml:space="preserve"> senior to all other claims</t>
    </r>
    <r>
      <rPr>
        <sz val="10.5"/>
        <color rgb="FF444444"/>
        <rFont val="Calibri Light"/>
        <family val="2"/>
      </rPr>
      <t xml:space="preserve"> other than statutory claims and claims from derivatives counterparties; </t>
    </r>
  </si>
  <si>
    <t>Q30</t>
  </si>
  <si>
    <t>Art 501a (1) (i) </t>
  </si>
  <si>
    <t xml:space="preserve">Where the obligor is in the construction phase, the following criteria shall be fulfilled by the equity investor, or where there is more than one equity investor, the following criteria shall be fulfilled by a group of equity investors as a whole: 
(i) the equity investors have a history of successfully overseeing infrastructure projects, the financial strength and the relevant expertise; 
(ii) the equity investors have a low risk of default, or there is a low risk of material losses for the obligor as a result of their default; 
(iii) there are adequate mechanisms in place to align the interest of the equity investors with the interests of lenders; </t>
  </si>
  <si>
    <t>Q31</t>
  </si>
  <si>
    <t>Art 501a (1) (j) </t>
  </si>
  <si>
    <r>
      <t xml:space="preserve">The obligor has </t>
    </r>
    <r>
      <rPr>
        <b/>
        <sz val="10.5"/>
        <color rgb="FF444444"/>
        <rFont val="Calibri Light"/>
        <family val="2"/>
      </rPr>
      <t>adequate safeguards to ensure completion of the project</t>
    </r>
    <r>
      <rPr>
        <sz val="10.5"/>
        <color rgb="FF444444"/>
        <rFont val="Calibri Light"/>
        <family val="2"/>
      </rPr>
      <t xml:space="preserve"> according to the agreed specification, budget or completion date; including strong completion guarantees or the involvement of an experienced constructor and adequate contract provisions for liquidated damages; </t>
    </r>
  </si>
  <si>
    <t>Q32</t>
  </si>
  <si>
    <t>Art 501a (1) (k) </t>
  </si>
  <si>
    <r>
      <t xml:space="preserve">Where </t>
    </r>
    <r>
      <rPr>
        <b/>
        <sz val="10.5"/>
        <color rgb="FF444444"/>
        <rFont val="Calibri Light"/>
        <family val="2"/>
      </rPr>
      <t>operating risks are material</t>
    </r>
    <r>
      <rPr>
        <sz val="10.5"/>
        <color rgb="FF444444"/>
        <rFont val="Calibri Light"/>
        <family val="2"/>
      </rPr>
      <t>, they are properly managed; </t>
    </r>
  </si>
  <si>
    <t>Q33</t>
  </si>
  <si>
    <t>Art 501a (1) (l) </t>
  </si>
  <si>
    <r>
      <t xml:space="preserve">The obligor uses </t>
    </r>
    <r>
      <rPr>
        <b/>
        <sz val="10.5"/>
        <color rgb="FF444444"/>
        <rFont val="Calibri Light"/>
        <family val="2"/>
      </rPr>
      <t>tested technology and design</t>
    </r>
    <r>
      <rPr>
        <sz val="10.5"/>
        <color rgb="FF444444"/>
        <rFont val="Calibri Light"/>
        <family val="2"/>
      </rPr>
      <t>; </t>
    </r>
  </si>
  <si>
    <t>Q34</t>
  </si>
  <si>
    <t>Art 501a (1) (m) </t>
  </si>
  <si>
    <r>
      <t xml:space="preserve">All necessary </t>
    </r>
    <r>
      <rPr>
        <b/>
        <sz val="10.5"/>
        <color rgb="FF444444"/>
        <rFont val="Calibri Light"/>
        <family val="2"/>
      </rPr>
      <t>permits and authorisations</t>
    </r>
    <r>
      <rPr>
        <sz val="10.5"/>
        <color rgb="FF444444"/>
        <rFont val="Calibri Light"/>
        <family val="2"/>
      </rPr>
      <t xml:space="preserve"> have been obtained; </t>
    </r>
  </si>
  <si>
    <t>Q35</t>
  </si>
  <si>
    <t>Art 501a (1) (n) </t>
  </si>
  <si>
    <r>
      <t xml:space="preserve">The obligor uses </t>
    </r>
    <r>
      <rPr>
        <b/>
        <sz val="10.5"/>
        <color rgb="FF444444"/>
        <rFont val="Calibri Light"/>
        <family val="2"/>
      </rPr>
      <t>derivatives only for risk-mitigation purposes</t>
    </r>
    <r>
      <rPr>
        <sz val="10.5"/>
        <color rgb="FF444444"/>
        <rFont val="Calibri Light"/>
        <family val="2"/>
      </rPr>
      <t>; </t>
    </r>
  </si>
  <si>
    <t>Q36</t>
  </si>
  <si>
    <t>Art 501a (1) (o) </t>
  </si>
  <si>
    <t xml:space="preserve">The obligor has carried out an assessment whether the assets being financed contribute to the following environmental objectives: 
(i) climate change mitigation; 
(ii) climate change adaptation; 
(iii) sustainable use and protection of water and marine resources; 
(iv) transition to a circular economy, waste prevention and recycling; 
(v) pollution prevention and control; 
(vi) protection of healthy ecosystems. </t>
  </si>
  <si>
    <t> </t>
  </si>
  <si>
    <r>
      <t>Variable</t>
    </r>
    <r>
      <rPr>
        <b/>
        <sz val="10.5"/>
        <color rgb="FF444444"/>
        <rFont val="Calibri Light"/>
        <family val="2"/>
      </rPr>
      <t> </t>
    </r>
  </si>
  <si>
    <t>Description</t>
  </si>
  <si>
    <r>
      <t>2014</t>
    </r>
    <r>
      <rPr>
        <b/>
        <sz val="10.5"/>
        <color rgb="FF444444"/>
        <rFont val="Calibri Light"/>
        <family val="2"/>
      </rPr>
      <t> </t>
    </r>
  </si>
  <si>
    <r>
      <t>2015</t>
    </r>
    <r>
      <rPr>
        <b/>
        <sz val="10.5"/>
        <color rgb="FF444444"/>
        <rFont val="Calibri Light"/>
        <family val="2"/>
      </rPr>
      <t> </t>
    </r>
  </si>
  <si>
    <r>
      <t>2016</t>
    </r>
    <r>
      <rPr>
        <b/>
        <sz val="10.5"/>
        <color rgb="FF444444"/>
        <rFont val="Calibri Light"/>
        <family val="2"/>
      </rPr>
      <t> </t>
    </r>
  </si>
  <si>
    <r>
      <t>2017</t>
    </r>
    <r>
      <rPr>
        <b/>
        <sz val="10.5"/>
        <color rgb="FF444444"/>
        <rFont val="Calibri Light"/>
        <family val="2"/>
      </rPr>
      <t> </t>
    </r>
  </si>
  <si>
    <r>
      <t>2018</t>
    </r>
    <r>
      <rPr>
        <b/>
        <sz val="10.5"/>
        <color rgb="FF444444"/>
        <rFont val="Calibri Light"/>
        <family val="2"/>
      </rPr>
      <t> </t>
    </r>
  </si>
  <si>
    <r>
      <t>2019</t>
    </r>
    <r>
      <rPr>
        <b/>
        <sz val="10.5"/>
        <color rgb="FF444444"/>
        <rFont val="Calibri Light"/>
        <family val="2"/>
      </rPr>
      <t> </t>
    </r>
  </si>
  <si>
    <r>
      <t>2020</t>
    </r>
    <r>
      <rPr>
        <b/>
        <sz val="10.5"/>
        <color rgb="FF444444"/>
        <rFont val="Calibri Light"/>
        <family val="2"/>
      </rPr>
      <t> </t>
    </r>
  </si>
  <si>
    <r>
      <t>2021</t>
    </r>
    <r>
      <rPr>
        <b/>
        <sz val="10.5"/>
        <color rgb="FF444444"/>
        <rFont val="Calibri Light"/>
        <family val="2"/>
      </rPr>
      <t> </t>
    </r>
  </si>
  <si>
    <t>01 </t>
  </si>
  <si>
    <t>Stock of corporate loans (EUR) </t>
  </si>
  <si>
    <t xml:space="preserve">Exposure value, defined in accordance with Article 111 and Article 166 of the CRR, associated with the outstanding amount of corporate loans in EUR at the end of the relevant year. </t>
  </si>
  <si>
    <t>02 </t>
  </si>
  <si>
    <r>
      <t xml:space="preserve">Of which: </t>
    </r>
    <r>
      <rPr>
        <b/>
        <sz val="10.5"/>
        <color rgb="FF444444"/>
        <rFont val="Calibri Light"/>
        <family val="2"/>
      </rPr>
      <t>Stock</t>
    </r>
    <r>
      <rPr>
        <sz val="10.5"/>
        <color rgb="FF444444"/>
        <rFont val="Calibri Light"/>
        <family val="2"/>
      </rPr>
      <t xml:space="preserve"> of infrastructure project loans (EUR) </t>
    </r>
  </si>
  <si>
    <t xml:space="preserve">Exposure value, defined in accordance with Article 111 and Article 166 of the CRR, associated with the outstanding amount of infrastructure project loans in EUR at the end of the relevant year 
If data on infrastructure project loans is not available, as a proxy, data for project finance exposures within the specialised lending exposure class should be provided. If proxy data is used, please specify in comments (Part 1 - General Questions/ Q16). </t>
  </si>
  <si>
    <t>03 </t>
  </si>
  <si>
    <r>
      <t xml:space="preserve">Of which: </t>
    </r>
    <r>
      <rPr>
        <b/>
        <sz val="10.5"/>
        <color rgb="FF444444"/>
        <rFont val="Calibri Light"/>
        <family val="2"/>
      </rPr>
      <t>Stock</t>
    </r>
    <r>
      <rPr>
        <sz val="10.5"/>
        <color rgb="FF444444"/>
        <rFont val="Calibri Light"/>
        <family val="2"/>
      </rPr>
      <t xml:space="preserve"> of infrastructure project loans subject to INF SF (EUR) </t>
    </r>
  </si>
  <si>
    <t>Exposure value, defined in accordance with Article 111 and Article 166 of the CRR, associated with outstanding amount of new infrastructure project loans in EUR at the end of the relevant year, that are subject to the Infrastructure Supporting Factor (Art 501a CRR) 
This data should be reported starting 2020, when the Article 501a of the CRR became applicable.</t>
  </si>
  <si>
    <t>04 </t>
  </si>
  <si>
    <r>
      <t>Flow</t>
    </r>
    <r>
      <rPr>
        <sz val="10.5"/>
        <color rgb="FF444444"/>
        <rFont val="Calibri Light"/>
        <family val="2"/>
      </rPr>
      <t xml:space="preserve"> of corporate lending (EUR) </t>
    </r>
  </si>
  <si>
    <t>Exposure value, defined in accordance with Article 111 and Article 166 of the CRR, associated with new corporate loans in EUR given in the relevant year</t>
  </si>
  <si>
    <t>05 </t>
  </si>
  <si>
    <r>
      <t xml:space="preserve">Of which: </t>
    </r>
    <r>
      <rPr>
        <b/>
        <sz val="10.5"/>
        <color rgb="FF444444"/>
        <rFont val="Calibri Light"/>
        <family val="2"/>
      </rPr>
      <t>Flow</t>
    </r>
    <r>
      <rPr>
        <sz val="10.5"/>
        <color rgb="FF444444"/>
        <rFont val="Calibri Light"/>
        <family val="2"/>
      </rPr>
      <t xml:space="preserve"> of infrastructure projects loans (EUR) </t>
    </r>
  </si>
  <si>
    <t xml:space="preserve">Exposure value, defined in accordance with Article 111 and Article 166 of the CRR, associated with new infrastructure project loans in EUR in the relevant year. 
If data on infrastructure project loans is not available, as a proxy, data for project finance exposures within the specialised lending exposure class should be reported. If proxy data is used, please specify in comments  (Part 1 - General Questions/ Q16). </t>
  </si>
  <si>
    <t>06 </t>
  </si>
  <si>
    <r>
      <t xml:space="preserve">Of which: </t>
    </r>
    <r>
      <rPr>
        <b/>
        <sz val="10.5"/>
        <color rgb="FF444444"/>
        <rFont val="Calibri Light"/>
        <family val="2"/>
      </rPr>
      <t>Flow</t>
    </r>
    <r>
      <rPr>
        <sz val="10.5"/>
        <color rgb="FF444444"/>
        <rFont val="Calibri Light"/>
        <family val="2"/>
      </rPr>
      <t xml:space="preserve"> of infrastructure projects loans subject to INF SF (EUR) </t>
    </r>
  </si>
  <si>
    <t xml:space="preserve">Exposure value, defined in accordance with Article 111 and Article 166 of the CRR, associated with new infrastructure project loans in EUR given in the relevant year, that qualify for the Infrastructure Supporting Factor (Art 501a CRR). 
This data should be reported starting 2020, when the Article 501a of the CRR became applicable.  
If the loan was initiated in 2020, but before 28 June (application date of INF SF), the loan should be included if it qualified for the INF SF on 29 June 2020. </t>
  </si>
  <si>
    <t>Any additional comments or clarifications related to the data in this table should be included in the answer to Q16 in tab "Part 1 - General questions"</t>
  </si>
  <si>
    <r>
      <t>2008</t>
    </r>
    <r>
      <rPr>
        <b/>
        <sz val="10.5"/>
        <color rgb="FF444444"/>
        <rFont val="Calibri Light"/>
        <family val="2"/>
      </rPr>
      <t> </t>
    </r>
  </si>
  <si>
    <r>
      <t>2009</t>
    </r>
    <r>
      <rPr>
        <b/>
        <sz val="10.5"/>
        <color rgb="FF444444"/>
        <rFont val="Calibri Light"/>
        <family val="2"/>
      </rPr>
      <t> </t>
    </r>
  </si>
  <si>
    <r>
      <t>2010</t>
    </r>
    <r>
      <rPr>
        <b/>
        <sz val="10.5"/>
        <color rgb="FF444444"/>
        <rFont val="Calibri Light"/>
        <family val="2"/>
      </rPr>
      <t> </t>
    </r>
  </si>
  <si>
    <r>
      <t>2011</t>
    </r>
    <r>
      <rPr>
        <b/>
        <sz val="10.5"/>
        <color rgb="FF444444"/>
        <rFont val="Calibri Light"/>
        <family val="2"/>
      </rPr>
      <t> </t>
    </r>
  </si>
  <si>
    <r>
      <t>2012</t>
    </r>
    <r>
      <rPr>
        <b/>
        <sz val="10.5"/>
        <color rgb="FF444444"/>
        <rFont val="Calibri Light"/>
        <family val="2"/>
      </rPr>
      <t> </t>
    </r>
  </si>
  <si>
    <r>
      <t>2013</t>
    </r>
    <r>
      <rPr>
        <b/>
        <sz val="10.5"/>
        <color rgb="FF444444"/>
        <rFont val="Calibri Light"/>
        <family val="2"/>
      </rPr>
      <t> </t>
    </r>
  </si>
  <si>
    <t>07 </t>
  </si>
  <si>
    <r>
      <t xml:space="preserve">Number </t>
    </r>
    <r>
      <rPr>
        <sz val="10.5"/>
        <color rgb="FF444444"/>
        <rFont val="Calibri Light"/>
        <family val="2"/>
      </rPr>
      <t>of corporate loans </t>
    </r>
  </si>
  <si>
    <t xml:space="preserve">Total number of corporate loans/ infrastructure project loans/  infrastructure project loans subject to INF SF in the relevant year </t>
  </si>
  <si>
    <t>08 </t>
  </si>
  <si>
    <r>
      <t xml:space="preserve">Number </t>
    </r>
    <r>
      <rPr>
        <sz val="10.5"/>
        <color rgb="FF444444"/>
        <rFont val="Calibri Light"/>
        <family val="2"/>
      </rPr>
      <t>of infrastructure project loans </t>
    </r>
  </si>
  <si>
    <t>09 </t>
  </si>
  <si>
    <r>
      <t xml:space="preserve">Number </t>
    </r>
    <r>
      <rPr>
        <sz val="10.5"/>
        <color rgb="FF444444"/>
        <rFont val="Calibri Light"/>
        <family val="2"/>
      </rPr>
      <t>of infrastructure project loans subject to INF SF </t>
    </r>
  </si>
  <si>
    <t>10 </t>
  </si>
  <si>
    <r>
      <t xml:space="preserve">Default rates </t>
    </r>
    <r>
      <rPr>
        <sz val="10.5"/>
        <color rgb="FF444444"/>
        <rFont val="Calibri Light"/>
        <family val="2"/>
      </rPr>
      <t>for corporate loans </t>
    </r>
  </si>
  <si>
    <t xml:space="preserve">Default rate is defined as per Article 4(78) of the CRR. As such, it should be ensured that: 
- the denominator consists of the number of non-defaulted obligors with any credit obligation observed at the beginning of the one-year observation period;  
- the numerator includes all those obligors considered in the denominator that had at least one default event during the one-year observation period. </t>
  </si>
  <si>
    <t>11 </t>
  </si>
  <si>
    <r>
      <t xml:space="preserve">Default rates </t>
    </r>
    <r>
      <rPr>
        <sz val="10.5"/>
        <color rgb="FF444444"/>
        <rFont val="Calibri Light"/>
        <family val="2"/>
      </rPr>
      <t>for infrastructure projects loans </t>
    </r>
  </si>
  <si>
    <t>12 </t>
  </si>
  <si>
    <r>
      <t xml:space="preserve">Default rates </t>
    </r>
    <r>
      <rPr>
        <sz val="10.5"/>
        <color rgb="FF444444"/>
        <rFont val="Calibri Light"/>
        <family val="2"/>
      </rPr>
      <t>for infrastructure projects loans subject to INF SF </t>
    </r>
  </si>
  <si>
    <t>13 </t>
  </si>
  <si>
    <r>
      <t xml:space="preserve">Share of defaulted exposures </t>
    </r>
    <r>
      <rPr>
        <sz val="10.5"/>
        <color rgb="FF444444"/>
        <rFont val="Calibri Light"/>
        <family val="2"/>
      </rPr>
      <t>for corporate loans </t>
    </r>
  </si>
  <si>
    <t xml:space="preserve">Share of defaulted exposures is defined as the ratio between the following: 
- the denominator consists of exposure value, defined in accordance to Article 111 and Article 166 of the CRR,  associated with the non-defaulted obligors with any credit obligation observed at the beginning of the one-year observation period;  
- the numerator consists of exposure value, defined in accordance to Article 111 and Article 166 of the CRR,  associated with all those obligors considered in the denominator that had at least one default event during the one-year observation period. </t>
  </si>
  <si>
    <t>14 </t>
  </si>
  <si>
    <r>
      <t xml:space="preserve">Share of defaulted exposures </t>
    </r>
    <r>
      <rPr>
        <sz val="10.5"/>
        <color rgb="FF444444"/>
        <rFont val="Calibri Light"/>
        <family val="2"/>
      </rPr>
      <t>for infrastructure project loans </t>
    </r>
  </si>
  <si>
    <t>15 </t>
  </si>
  <si>
    <r>
      <t xml:space="preserve">Share of defaulted exposures </t>
    </r>
    <r>
      <rPr>
        <sz val="10.5"/>
        <color rgb="FF444444"/>
        <rFont val="Calibri Light"/>
        <family val="2"/>
      </rPr>
      <t>for infrastructure project loans subject to INF SF </t>
    </r>
  </si>
  <si>
    <t>16 </t>
  </si>
  <si>
    <r>
      <t xml:space="preserve">Loss rate </t>
    </r>
    <r>
      <rPr>
        <sz val="10.5"/>
        <color rgb="FF444444"/>
        <rFont val="Calibri Light"/>
        <family val="2"/>
      </rPr>
      <t>from corporate loans </t>
    </r>
  </si>
  <si>
    <t xml:space="preserve">The loss rate is defined as the ratio between the following: 
- the denominator consists of the sum of the exposure values, defined in accordance to Article 111 and Article 166 of the CRR, measured exactly on the 31st of December of the year preceding the relevant year, of the exposures that were non-defaulted exactly one year before the 31st of December of the relevant year and which defaulted during the relevant year. 
- the numerator consists of the sum of credit risk adjustments and write-offs applied, within the relevant year, to exposures that were non-defaulted the 31st of December of the year preceding the relevant year, and which defaulted during the relevant year.  
The numerator shall incorporate all the credit risk adjustments and write-offs related to the exposures that defaulted within the relevant year, including the credit risk adjustments applied before the default date. 
New exposures generated during the relevant year shall not be included. Exposures that defaulted and were cured again during the relevant year shall be included in the denominator of the loss rate and credit risk adjustments and write-offs on those exposures shall be considered in the numerator of the loss rate. Multiple defaults of the very same obligor shall be considered only once. </t>
  </si>
  <si>
    <t>17 </t>
  </si>
  <si>
    <r>
      <t>Loss rate</t>
    </r>
    <r>
      <rPr>
        <sz val="10.5"/>
        <color rgb="FF444444"/>
        <rFont val="Calibri Light"/>
        <family val="2"/>
      </rPr>
      <t xml:space="preserve"> from infrastructure project loans </t>
    </r>
  </si>
  <si>
    <t>18 </t>
  </si>
  <si>
    <r>
      <t xml:space="preserve">Loss rate </t>
    </r>
    <r>
      <rPr>
        <sz val="10.5"/>
        <color rgb="FF444444"/>
        <rFont val="Calibri Light"/>
        <family val="2"/>
      </rPr>
      <t>from infrastructure project loans subject to INF SF </t>
    </r>
  </si>
  <si>
    <t>Any additional comments or clarifications related to the data in this table should be included in the answer to Q17 in tab "Part 1 - General questions"</t>
  </si>
  <si>
    <t>Yes</t>
  </si>
  <si>
    <t xml:space="preserve">Non material share (0-4%) </t>
  </si>
  <si>
    <t xml:space="preserve">Not possible to verify </t>
  </si>
  <si>
    <t>AT</t>
  </si>
  <si>
    <t>No</t>
  </si>
  <si>
    <t xml:space="preserve">Small share (5-19%)  </t>
  </si>
  <si>
    <t xml:space="preserve">Difficult to verify </t>
  </si>
  <si>
    <t>BE</t>
  </si>
  <si>
    <t xml:space="preserve">Material share (20-49%) </t>
  </si>
  <si>
    <t xml:space="preserve">Acceptable </t>
  </si>
  <si>
    <t>Not applicable</t>
  </si>
  <si>
    <t>BG</t>
  </si>
  <si>
    <t xml:space="preserve">Important share (50-79%) </t>
  </si>
  <si>
    <t xml:space="preserve">Somewhat easy to verify </t>
  </si>
  <si>
    <t>CY</t>
  </si>
  <si>
    <t xml:space="preserve">Almost all (80-100%) </t>
  </si>
  <si>
    <t xml:space="preserve">Very easy to verify </t>
  </si>
  <si>
    <t>CZ</t>
  </si>
  <si>
    <t>DE</t>
  </si>
  <si>
    <t>DK</t>
  </si>
  <si>
    <t>EE</t>
  </si>
  <si>
    <t>EL</t>
  </si>
  <si>
    <t>ES</t>
  </si>
  <si>
    <t>FI</t>
  </si>
  <si>
    <t>FR</t>
  </si>
  <si>
    <t>HR</t>
  </si>
  <si>
    <t>HU</t>
  </si>
  <si>
    <t>IE</t>
  </si>
  <si>
    <t>IS</t>
  </si>
  <si>
    <t>IT</t>
  </si>
  <si>
    <t>LI</t>
  </si>
  <si>
    <t>LT</t>
  </si>
  <si>
    <t>LU</t>
  </si>
  <si>
    <t>LV</t>
  </si>
  <si>
    <t>MT</t>
  </si>
  <si>
    <t>NL</t>
  </si>
  <si>
    <t>NO</t>
  </si>
  <si>
    <t>PL</t>
  </si>
  <si>
    <t>PT</t>
  </si>
  <si>
    <t>RO</t>
  </si>
  <si>
    <t>SE</t>
  </si>
  <si>
    <t>SI</t>
  </si>
  <si>
    <t>SK</t>
  </si>
  <si>
    <r>
      <t>To get the contacts of the representatives of your NCA, please get in touch with the EBA (</t>
    </r>
    <r>
      <rPr>
        <u/>
        <sz val="11"/>
        <color theme="3"/>
        <rFont val="Calibri"/>
        <family val="2"/>
        <scheme val="minor"/>
      </rPr>
      <t>datacollection@eba.europa.eu</t>
    </r>
    <r>
      <rPr>
        <sz val="11"/>
        <color theme="1"/>
        <rFont val="Calibri"/>
        <family val="2"/>
        <scheme val="minor"/>
      </rPr>
      <t>).</t>
    </r>
  </si>
  <si>
    <t>The scope of the survey includes all credit institutions under the CRR at the highest level of consolidation in the European Economic Area (EEA).</t>
  </si>
  <si>
    <r>
      <t xml:space="preserve">Please ensure the title of the file follows the required format </t>
    </r>
    <r>
      <rPr>
        <i/>
        <sz val="11"/>
        <color theme="1"/>
        <rFont val="Calibri"/>
        <family val="2"/>
        <scheme val="minor"/>
      </rPr>
      <t>EBA_INFSF_2digitCountryCode_LEIcode</t>
    </r>
    <r>
      <rPr>
        <sz val="11"/>
        <color theme="1"/>
        <rFont val="Calibri"/>
        <family val="2"/>
        <scheme val="minor"/>
      </rPr>
      <t xml:space="preserve"> (e.g. </t>
    </r>
    <r>
      <rPr>
        <i/>
        <sz val="11"/>
        <color theme="1"/>
        <rFont val="Calibri"/>
        <family val="2"/>
        <scheme val="minor"/>
      </rPr>
      <t>EBA_INFSF_DE_XXXXXXXXXXXXXXX</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</si>
</sst>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FF0000"/>
      <name val="Calibri"/>
      <family val="2"/>
      <scheme val="minor"/>
    </font>
    <font>
      <i/>
      <sz val="11"/>
      <color theme="1"/>
      <name val="Calibri"/>
      <family val="2"/>
      <scheme val="minor"/>
    </font>
    <font>
      <sz val="10.5"/>
      <color rgb="FF444444"/>
      <name val="Calibri Light"/>
      <family val="2"/>
    </font>
    <font>
      <b/>
      <sz val="10.5"/>
      <color rgb="FF444444"/>
      <name val="Calibri Light"/>
      <family val="2"/>
    </font>
    <font>
      <b/>
      <sz val="11"/>
      <name val="Calibri Light"/>
      <family val="2"/>
    </font>
    <font>
      <b/>
      <sz val="11"/>
      <color theme="1"/>
      <name val="Calibri"/>
      <family val="2"/>
      <scheme val="minor"/>
    </font>
    <font>
      <sz val="11"/>
      <color theme="5"/>
      <name val="Calibri"/>
      <family val="2"/>
      <scheme val="minor"/>
    </font>
    <font>
      <b/>
      <u/>
      <sz val="11"/>
      <color theme="1"/>
      <name val="Calibri"/>
      <family val="2"/>
      <scheme val="minor"/>
    </font>
    <font>
      <b/>
      <sz val="11"/>
      <color rgb="FFFF0000"/>
      <name val="Calibri"/>
      <family val="2"/>
      <scheme val="minor"/>
    </font>
    <font>
      <sz val="8"/>
      <name val="Calibri"/>
      <family val="2"/>
      <scheme val="minor"/>
    </font>
    <font>
      <sz val="14"/>
      <color rgb="FFFF0000"/>
      <name val="Calibri"/>
      <family val="2"/>
      <scheme val="minor"/>
    </font>
    <font>
      <u/>
      <sz val="11"/>
      <color theme="3"/>
      <name val="Calibri"/>
      <family val="2"/>
      <scheme val="minor"/>
    </font>
  </fonts>
  <fills count="6">
    <fill>
      <patternFill patternType="none"/>
    </fill>
    <fill>
      <patternFill patternType="gray125"/>
    </fill>
    <fill>
      <patternFill patternType="solid">
        <fgColor rgb="FFBFBFBF"/>
        <bgColor indexed="64"/>
      </patternFill>
    </fill>
    <fill>
      <patternFill patternType="solid">
        <fgColor rgb="FFF8CBAD"/>
        <bgColor indexed="64"/>
      </patternFill>
    </fill>
    <fill>
      <patternFill patternType="solid">
        <fgColor rgb="FFD9D9D9"/>
        <bgColor indexed="64"/>
      </patternFill>
    </fill>
    <fill>
      <patternFill patternType="solid">
        <fgColor rgb="FFF2F2F2"/>
        <bgColor indexed="64"/>
      </patternFill>
    </fill>
  </fills>
  <borders count="11">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style="thin">
        <color indexed="64"/>
      </left>
      <right style="thin">
        <color indexed="64"/>
      </right>
      <top/>
      <bottom/>
      <diagonal/>
    </border>
  </borders>
  <cellStyleXfs count="1">
    <xf numFmtId="0" fontId="0" fillId="0" borderId="0"/>
  </cellStyleXfs>
  <cellXfs count="47">
    <xf numFmtId="0" fontId="0" fillId="0" borderId="0" xfId="0"/>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indent="3"/>
    </xf>
    <xf numFmtId="0" fontId="2" fillId="0" borderId="0" xfId="0" applyFont="1"/>
    <xf numFmtId="0" fontId="0" fillId="0" borderId="2" xfId="0" applyBorder="1" applyAlignment="1">
      <alignment horizontal="left" vertical="top" wrapText="1"/>
    </xf>
    <xf numFmtId="0" fontId="0" fillId="2" borderId="2" xfId="0" applyFill="1" applyBorder="1" applyAlignment="1">
      <alignment horizontal="lef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0" fillId="0" borderId="2" xfId="0" applyBorder="1" applyAlignment="1">
      <alignment horizontal="left" vertical="top"/>
    </xf>
    <xf numFmtId="0" fontId="1" fillId="0" borderId="2" xfId="0" applyFont="1" applyBorder="1" applyAlignment="1">
      <alignment horizontal="left" vertical="top"/>
    </xf>
    <xf numFmtId="0" fontId="0" fillId="0" borderId="2" xfId="0" applyBorder="1" applyAlignment="1">
      <alignment horizontal="left" vertical="top" indent="3"/>
    </xf>
    <xf numFmtId="0" fontId="6" fillId="0" borderId="0" xfId="0" applyFont="1"/>
    <xf numFmtId="0" fontId="0" fillId="0" borderId="0" xfId="0" applyAlignment="1">
      <alignment wrapText="1"/>
    </xf>
    <xf numFmtId="0" fontId="6" fillId="4" borderId="0" xfId="0" applyFont="1" applyFill="1"/>
    <xf numFmtId="0" fontId="6" fillId="4" borderId="2" xfId="0" applyFont="1" applyFill="1" applyBorder="1" applyAlignment="1">
      <alignment horizontal="left" vertical="top"/>
    </xf>
    <xf numFmtId="0" fontId="6" fillId="4" borderId="2" xfId="0" applyFont="1" applyFill="1" applyBorder="1" applyAlignment="1">
      <alignment horizontal="left" vertical="top" wrapText="1"/>
    </xf>
    <xf numFmtId="0" fontId="6" fillId="4" borderId="4" xfId="0" applyFont="1" applyFill="1" applyBorder="1" applyAlignment="1">
      <alignment horizontal="left" vertical="top" wrapText="1"/>
    </xf>
    <xf numFmtId="0" fontId="1" fillId="5" borderId="2" xfId="0" applyFont="1" applyFill="1" applyBorder="1" applyAlignment="1">
      <alignment horizontal="left" vertical="top" wrapText="1"/>
    </xf>
    <xf numFmtId="0" fontId="0" fillId="0" borderId="4" xfId="0" applyBorder="1" applyAlignment="1">
      <alignment horizontal="left" vertical="top" wrapText="1"/>
    </xf>
    <xf numFmtId="0" fontId="6" fillId="4" borderId="3" xfId="0" applyFont="1" applyFill="1" applyBorder="1" applyAlignment="1">
      <alignment horizontal="left" vertical="top"/>
    </xf>
    <xf numFmtId="0" fontId="6" fillId="4" borderId="7" xfId="0" applyFont="1" applyFill="1" applyBorder="1" applyAlignment="1">
      <alignment horizontal="left" vertical="top"/>
    </xf>
    <xf numFmtId="0" fontId="1" fillId="5" borderId="7" xfId="0" applyFont="1" applyFill="1" applyBorder="1" applyAlignment="1">
      <alignment horizontal="left" vertical="top"/>
    </xf>
    <xf numFmtId="0" fontId="0" fillId="5" borderId="7" xfId="0" applyFill="1" applyBorder="1" applyAlignment="1">
      <alignment horizontal="left" vertical="top"/>
    </xf>
    <xf numFmtId="0" fontId="0" fillId="0" borderId="8" xfId="0" applyBorder="1" applyAlignment="1">
      <alignment horizontal="left" vertical="top"/>
    </xf>
    <xf numFmtId="0" fontId="0" fillId="5" borderId="8" xfId="0" applyFill="1" applyBorder="1" applyAlignment="1">
      <alignment horizontal="left" vertical="top"/>
    </xf>
    <xf numFmtId="0" fontId="1" fillId="0" borderId="7" xfId="0" applyFont="1" applyBorder="1" applyAlignment="1">
      <alignment horizontal="left" vertical="top"/>
    </xf>
    <xf numFmtId="0" fontId="6" fillId="0" borderId="2" xfId="0" applyFont="1" applyBorder="1" applyAlignment="1">
      <alignment horizontal="left" vertical="top"/>
    </xf>
    <xf numFmtId="0" fontId="6" fillId="0" borderId="4" xfId="0" applyFont="1" applyBorder="1" applyAlignment="1">
      <alignment horizontal="left" vertical="top"/>
    </xf>
    <xf numFmtId="0" fontId="6" fillId="0" borderId="8" xfId="0" applyFont="1" applyBorder="1" applyAlignment="1">
      <alignment horizontal="left" vertical="top"/>
    </xf>
    <xf numFmtId="0" fontId="6" fillId="0" borderId="7" xfId="0" applyFont="1" applyBorder="1" applyAlignment="1">
      <alignment horizontal="left" vertical="top"/>
    </xf>
    <xf numFmtId="0" fontId="6" fillId="0" borderId="0" xfId="0" applyFont="1" applyAlignment="1">
      <alignment horizontal="left" vertical="top"/>
    </xf>
    <xf numFmtId="0" fontId="0" fillId="3" borderId="3" xfId="0" applyFill="1" applyBorder="1" applyAlignment="1" applyProtection="1">
      <alignment horizontal="left" vertical="top"/>
      <protection locked="0"/>
    </xf>
    <xf numFmtId="0" fontId="2" fillId="3" borderId="3" xfId="0" applyFont="1" applyFill="1" applyBorder="1" applyAlignment="1" applyProtection="1">
      <alignment horizontal="left" vertical="top"/>
      <protection locked="0"/>
    </xf>
    <xf numFmtId="0" fontId="2" fillId="3" borderId="9" xfId="0" applyFont="1" applyFill="1" applyBorder="1" applyAlignment="1" applyProtection="1">
      <alignment horizontal="left" vertical="top"/>
      <protection locked="0"/>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9" fontId="0" fillId="3" borderId="2" xfId="0" applyNumberFormat="1" applyFill="1" applyBorder="1" applyAlignment="1" applyProtection="1">
      <alignment horizontal="left" vertical="top" wrapText="1"/>
      <protection locked="0"/>
    </xf>
    <xf numFmtId="0" fontId="0" fillId="0" borderId="7" xfId="0" applyBorder="1"/>
    <xf numFmtId="0" fontId="0" fillId="0" borderId="10" xfId="0" applyBorder="1"/>
    <xf numFmtId="0" fontId="0" fillId="0" borderId="7" xfId="0" applyBorder="1" applyAlignment="1">
      <alignment horizontal="left" vertical="top"/>
    </xf>
    <xf numFmtId="0" fontId="2" fillId="3" borderId="7" xfId="0" applyFont="1" applyFill="1" applyBorder="1" applyAlignment="1" applyProtection="1">
      <alignment horizontal="left" vertical="top"/>
      <protection locked="0"/>
    </xf>
    <xf numFmtId="0" fontId="11" fillId="0" borderId="0" xfId="0" applyFont="1" applyAlignment="1">
      <alignment horizontal="left" vertical="top"/>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F72B7-17B4-4480-B404-F77F94147C4D}">
  <dimension ref="B1:B22"/>
  <sheetViews>
    <sheetView tabSelected="1" topLeftCell="A7" zoomScaleNormal="100" workbookViewId="0">
      <selection activeCell="B13" sqref="B13"/>
    </sheetView>
  </sheetViews>
  <sheetFormatPr defaultRowHeight="14.4" x14ac:dyDescent="0.3"/>
  <cols>
    <col min="1" max="1" width="3.21875" customWidth="1"/>
    <col min="2" max="2" width="118.44140625" customWidth="1"/>
  </cols>
  <sheetData>
    <row r="1" spans="2:2" x14ac:dyDescent="0.3">
      <c r="B1" s="14" t="s">
        <v>0</v>
      </c>
    </row>
    <row r="2" spans="2:2" ht="158.4" x14ac:dyDescent="0.3">
      <c r="B2" s="13" t="s">
        <v>1</v>
      </c>
    </row>
    <row r="4" spans="2:2" x14ac:dyDescent="0.3">
      <c r="B4" s="14" t="s">
        <v>2</v>
      </c>
    </row>
    <row r="5" spans="2:2" ht="28.8" x14ac:dyDescent="0.3">
      <c r="B5" s="13" t="s">
        <v>252</v>
      </c>
    </row>
    <row r="7" spans="2:2" x14ac:dyDescent="0.3">
      <c r="B7" s="14" t="s">
        <v>3</v>
      </c>
    </row>
    <row r="8" spans="2:2" ht="86.4" x14ac:dyDescent="0.3">
      <c r="B8" s="13" t="s">
        <v>4</v>
      </c>
    </row>
    <row r="10" spans="2:2" x14ac:dyDescent="0.3">
      <c r="B10" s="14" t="s">
        <v>5</v>
      </c>
    </row>
    <row r="11" spans="2:2" ht="72" x14ac:dyDescent="0.3">
      <c r="B11" s="13" t="s">
        <v>6</v>
      </c>
    </row>
    <row r="12" spans="2:2" ht="24" customHeight="1" x14ac:dyDescent="0.3">
      <c r="B12" s="13" t="s">
        <v>7</v>
      </c>
    </row>
    <row r="13" spans="2:2" ht="126.75" customHeight="1" x14ac:dyDescent="0.3">
      <c r="B13" s="13" t="s">
        <v>8</v>
      </c>
    </row>
    <row r="14" spans="2:2" ht="36" customHeight="1" x14ac:dyDescent="0.3">
      <c r="B14" s="13" t="s">
        <v>9</v>
      </c>
    </row>
    <row r="15" spans="2:2" ht="21.75" customHeight="1" x14ac:dyDescent="0.3">
      <c r="B15" s="13" t="s">
        <v>10</v>
      </c>
    </row>
    <row r="16" spans="2:2" ht="67.5" customHeight="1" x14ac:dyDescent="0.3">
      <c r="B16" s="13" t="s">
        <v>11</v>
      </c>
    </row>
    <row r="17" spans="2:2" x14ac:dyDescent="0.3">
      <c r="B17" s="13" t="s">
        <v>12</v>
      </c>
    </row>
    <row r="18" spans="2:2" ht="28.8" x14ac:dyDescent="0.3">
      <c r="B18" s="13" t="s">
        <v>253</v>
      </c>
    </row>
    <row r="19" spans="2:2" x14ac:dyDescent="0.3">
      <c r="B19" s="13"/>
    </row>
    <row r="20" spans="2:2" x14ac:dyDescent="0.3">
      <c r="B20" s="14" t="s">
        <v>13</v>
      </c>
    </row>
    <row r="21" spans="2:2" ht="21.6" customHeight="1" x14ac:dyDescent="0.3">
      <c r="B21" s="13" t="s">
        <v>14</v>
      </c>
    </row>
    <row r="22" spans="2:2" x14ac:dyDescent="0.3">
      <c r="B22" s="13" t="s">
        <v>251</v>
      </c>
    </row>
  </sheetData>
  <sheetProtection algorithmName="SHA-512" hashValue="4kJJFtvOEoWIlJ/Oz0DkL/XK9VZ2DE641miRWHEvYVjEpILoD09DmQ658KEm3NGi3UnfC5ax434Jxc4Ll+j73Q==" saltValue="5NFb31KG5Pv3sy/pxLe6Ew==" spinCount="100000" sheet="1" formatColumns="0" formatRows="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
  <sheetViews>
    <sheetView topLeftCell="A13" workbookViewId="0">
      <selection activeCell="C20" sqref="C20"/>
    </sheetView>
  </sheetViews>
  <sheetFormatPr defaultRowHeight="14.4" x14ac:dyDescent="0.3"/>
  <cols>
    <col min="1" max="1" width="6.21875" style="31" customWidth="1"/>
    <col min="2" max="2" width="88" style="2" customWidth="1"/>
    <col min="3" max="3" width="22.21875" style="2" customWidth="1"/>
    <col min="4" max="4" width="20.77734375" style="2" customWidth="1"/>
  </cols>
  <sheetData>
    <row r="1" spans="1:4" x14ac:dyDescent="0.3">
      <c r="A1" s="15"/>
      <c r="B1" s="15" t="s">
        <v>15</v>
      </c>
      <c r="C1" s="20" t="s">
        <v>16</v>
      </c>
      <c r="D1" s="21" t="s">
        <v>17</v>
      </c>
    </row>
    <row r="2" spans="1:4" x14ac:dyDescent="0.3">
      <c r="A2" s="27" t="s">
        <v>18</v>
      </c>
      <c r="B2" s="9" t="s">
        <v>19</v>
      </c>
      <c r="C2" s="32"/>
      <c r="D2" s="22" t="str">
        <f>IF(C2="", "Mandatory information", "")</f>
        <v>Mandatory information</v>
      </c>
    </row>
    <row r="3" spans="1:4" x14ac:dyDescent="0.3">
      <c r="A3" s="27" t="s">
        <v>20</v>
      </c>
      <c r="B3" s="9" t="s">
        <v>21</v>
      </c>
      <c r="C3" s="32"/>
      <c r="D3" s="22" t="str">
        <f t="shared" ref="D3:D5" si="0">IF(C3="", "Mandatory information", "")</f>
        <v>Mandatory information</v>
      </c>
    </row>
    <row r="4" spans="1:4" x14ac:dyDescent="0.3">
      <c r="A4" s="27" t="s">
        <v>22</v>
      </c>
      <c r="B4" s="9" t="s">
        <v>23</v>
      </c>
      <c r="C4" s="32" t="s">
        <v>24</v>
      </c>
      <c r="D4" s="22" t="str">
        <f>IF(C4="(choose from list)", "Mandatory information", "")</f>
        <v>Mandatory information</v>
      </c>
    </row>
    <row r="5" spans="1:4" x14ac:dyDescent="0.3">
      <c r="A5" s="27" t="s">
        <v>25</v>
      </c>
      <c r="B5" s="9" t="s">
        <v>26</v>
      </c>
      <c r="C5" s="32"/>
      <c r="D5" s="22" t="str">
        <f t="shared" si="0"/>
        <v>Mandatory information</v>
      </c>
    </row>
    <row r="6" spans="1:4" ht="28.8" x14ac:dyDescent="0.3">
      <c r="A6" s="27" t="s">
        <v>27</v>
      </c>
      <c r="B6" s="5" t="s">
        <v>28</v>
      </c>
      <c r="C6" s="32" t="s">
        <v>24</v>
      </c>
      <c r="D6" s="22" t="str">
        <f>IF(C6="(choose from list)", "Mandatory information", "")</f>
        <v>Mandatory information</v>
      </c>
    </row>
    <row r="7" spans="1:4" x14ac:dyDescent="0.3">
      <c r="A7" s="27"/>
      <c r="B7" s="10" t="str">
        <f>IF(C6="No", "END SURVEY", "")</f>
        <v/>
      </c>
      <c r="C7" s="23"/>
      <c r="D7" s="23"/>
    </row>
    <row r="8" spans="1:4" x14ac:dyDescent="0.3">
      <c r="A8" s="27" t="s">
        <v>29</v>
      </c>
      <c r="B8" s="5" t="s">
        <v>30</v>
      </c>
      <c r="C8" s="32" t="s">
        <v>24</v>
      </c>
      <c r="D8" s="22" t="str">
        <f>IF(C6&lt;&gt;"No",IF(C8="(choose from list)", "Mandatory information", ""),"")</f>
        <v>Mandatory information</v>
      </c>
    </row>
    <row r="9" spans="1:4" ht="28.8" x14ac:dyDescent="0.3">
      <c r="A9" s="27" t="s">
        <v>31</v>
      </c>
      <c r="B9" s="5" t="s">
        <v>32</v>
      </c>
      <c r="C9" s="32" t="s">
        <v>24</v>
      </c>
      <c r="D9" s="22" t="str">
        <f>IF(C6&lt;&gt;"No",IF(C9="(choose from list)", "Mandatory information", ""),"")</f>
        <v>Mandatory information</v>
      </c>
    </row>
    <row r="10" spans="1:4" x14ac:dyDescent="0.3">
      <c r="A10" s="27" t="s">
        <v>33</v>
      </c>
      <c r="B10" s="9" t="s">
        <v>34</v>
      </c>
      <c r="C10" s="33" t="s">
        <v>35</v>
      </c>
      <c r="D10" s="23"/>
    </row>
    <row r="11" spans="1:4" ht="57.6" x14ac:dyDescent="0.3">
      <c r="A11" s="27" t="s">
        <v>36</v>
      </c>
      <c r="B11" s="5" t="s">
        <v>37</v>
      </c>
      <c r="C11" s="32" t="s">
        <v>24</v>
      </c>
      <c r="D11" s="22" t="str">
        <f>IF(C6&lt;&gt;"No",IF(C11="(choose from list)", "Mandatory information", ""), "")</f>
        <v>Mandatory information</v>
      </c>
    </row>
    <row r="12" spans="1:4" x14ac:dyDescent="0.3">
      <c r="A12" s="27" t="s">
        <v>38</v>
      </c>
      <c r="B12" s="5" t="s">
        <v>39</v>
      </c>
      <c r="C12" s="23"/>
      <c r="D12" s="23"/>
    </row>
    <row r="13" spans="1:4" x14ac:dyDescent="0.3">
      <c r="A13" s="27" t="s">
        <v>40</v>
      </c>
      <c r="B13" s="11" t="s">
        <v>41</v>
      </c>
      <c r="C13" s="32" t="s">
        <v>24</v>
      </c>
      <c r="D13" s="22" t="str">
        <f>IF(AND(C6&lt;&gt;"No", C11="No"),IF(C13="(choose from list)", "Mandatory information", ""), "")</f>
        <v/>
      </c>
    </row>
    <row r="14" spans="1:4" x14ac:dyDescent="0.3">
      <c r="A14" s="27" t="s">
        <v>42</v>
      </c>
      <c r="B14" s="11" t="s">
        <v>43</v>
      </c>
      <c r="C14" s="32" t="s">
        <v>24</v>
      </c>
      <c r="D14" s="22" t="str">
        <f>IF(AND(C6&lt;&gt;"No", C11="No"),IF(C14="(choose from list)", "Mandatory information", ""), "")</f>
        <v/>
      </c>
    </row>
    <row r="15" spans="1:4" x14ac:dyDescent="0.3">
      <c r="A15" s="27" t="s">
        <v>44</v>
      </c>
      <c r="B15" s="11" t="s">
        <v>45</v>
      </c>
      <c r="C15" s="32" t="s">
        <v>24</v>
      </c>
      <c r="D15" s="22" t="str">
        <f>IF(AND(C6&lt;&gt;"No", C11="No"),IF(C15="(choose from list)", "Mandatory information", ""), "")</f>
        <v/>
      </c>
    </row>
    <row r="16" spans="1:4" x14ac:dyDescent="0.3">
      <c r="A16" s="27" t="s">
        <v>46</v>
      </c>
      <c r="B16" s="11" t="s">
        <v>47</v>
      </c>
      <c r="C16" s="32" t="s">
        <v>24</v>
      </c>
      <c r="D16" s="22" t="str">
        <f>IF(AND(C6&lt;&gt;"No", C11="No"),IF(C16="(choose from list)", "Mandatory information", ""), "")</f>
        <v/>
      </c>
    </row>
    <row r="17" spans="1:4" x14ac:dyDescent="0.3">
      <c r="A17" s="27" t="s">
        <v>48</v>
      </c>
      <c r="B17" s="11" t="s">
        <v>49</v>
      </c>
      <c r="C17" s="32" t="s">
        <v>24</v>
      </c>
      <c r="D17" s="22" t="str">
        <f>IF(AND(C6&lt;&gt;"No", C11="No"),IF(C17="(choose from list)", "Mandatory information", ""), "")</f>
        <v/>
      </c>
    </row>
    <row r="18" spans="1:4" x14ac:dyDescent="0.3">
      <c r="A18" s="27" t="s">
        <v>50</v>
      </c>
      <c r="B18" s="11" t="s">
        <v>51</v>
      </c>
      <c r="C18" s="33" t="s">
        <v>35</v>
      </c>
      <c r="D18" s="23"/>
    </row>
    <row r="19" spans="1:4" x14ac:dyDescent="0.3">
      <c r="A19" s="27"/>
      <c r="B19" s="10" t="str">
        <f>IF(C11="No", "END SURVEY", "")</f>
        <v/>
      </c>
      <c r="C19" s="23"/>
      <c r="D19" s="23"/>
    </row>
    <row r="20" spans="1:4" ht="28.8" x14ac:dyDescent="0.3">
      <c r="A20" s="27" t="s">
        <v>52</v>
      </c>
      <c r="B20" s="5" t="s">
        <v>53</v>
      </c>
      <c r="C20" s="32" t="s">
        <v>24</v>
      </c>
      <c r="D20" s="22" t="str">
        <f>IF(AND(C6&lt;&gt;"No", C11&lt;&gt;"No"),IF(C20="(choose from list)", "Mandatory information", ""), "")</f>
        <v>Mandatory information</v>
      </c>
    </row>
    <row r="21" spans="1:4" ht="43.2" x14ac:dyDescent="0.3">
      <c r="A21" s="27" t="s">
        <v>54</v>
      </c>
      <c r="B21" s="5" t="s">
        <v>55</v>
      </c>
      <c r="C21" s="32" t="s">
        <v>24</v>
      </c>
      <c r="D21" s="22" t="str">
        <f>IF(AND(C6&lt;&gt;"No", C11&lt;&gt;"No"),IF(C21="(choose from list)", "Mandatory information", ""), "")</f>
        <v>Mandatory information</v>
      </c>
    </row>
    <row r="22" spans="1:4" ht="16.5" customHeight="1" x14ac:dyDescent="0.3">
      <c r="A22" s="27" t="s">
        <v>56</v>
      </c>
      <c r="B22" s="5" t="s">
        <v>57</v>
      </c>
      <c r="C22" s="32" t="s">
        <v>24</v>
      </c>
      <c r="D22" s="22" t="str">
        <f>IF(AND(C6&lt;&gt;"No", C11&lt;&gt;"No"),IF(C22="(choose from list)", "Mandatory information", ""), "")</f>
        <v>Mandatory information</v>
      </c>
    </row>
    <row r="23" spans="1:4" x14ac:dyDescent="0.3">
      <c r="A23" s="27" t="s">
        <v>58</v>
      </c>
      <c r="B23" s="9" t="s">
        <v>59</v>
      </c>
      <c r="C23" s="33" t="s">
        <v>35</v>
      </c>
      <c r="D23" s="23"/>
    </row>
    <row r="24" spans="1:4" ht="28.8" x14ac:dyDescent="0.3">
      <c r="A24" s="27" t="s">
        <v>60</v>
      </c>
      <c r="B24" s="5" t="s">
        <v>61</v>
      </c>
      <c r="C24" s="32" t="s">
        <v>24</v>
      </c>
      <c r="D24" s="22" t="str">
        <f>IF(AND(C6&lt;&gt;"No", C11&lt;&gt;"No"),IF(C24="(choose from list)", "Mandatory information", ""), "")</f>
        <v>Mandatory information</v>
      </c>
    </row>
    <row r="25" spans="1:4" x14ac:dyDescent="0.3">
      <c r="A25" s="27" t="s">
        <v>62</v>
      </c>
      <c r="B25" s="9" t="s">
        <v>59</v>
      </c>
      <c r="C25" s="33" t="s">
        <v>35</v>
      </c>
      <c r="D25" s="23"/>
    </row>
    <row r="26" spans="1:4" ht="28.8" x14ac:dyDescent="0.3">
      <c r="A26" s="27" t="s">
        <v>63</v>
      </c>
      <c r="B26" s="5" t="s">
        <v>64</v>
      </c>
      <c r="C26" s="32" t="s">
        <v>24</v>
      </c>
      <c r="D26" s="22" t="str">
        <f>IF(AND(C6&lt;&gt;"No", C11&lt;&gt;"No"),IF(C26="(choose from list)", "Mandatory information", ""), "")</f>
        <v>Mandatory information</v>
      </c>
    </row>
    <row r="27" spans="1:4" x14ac:dyDescent="0.3">
      <c r="A27" s="27" t="s">
        <v>65</v>
      </c>
      <c r="B27" s="9" t="s">
        <v>59</v>
      </c>
      <c r="C27" s="33" t="s">
        <v>35</v>
      </c>
      <c r="D27" s="23"/>
    </row>
    <row r="28" spans="1:4" ht="43.2" x14ac:dyDescent="0.3">
      <c r="A28" s="28" t="s">
        <v>66</v>
      </c>
      <c r="B28" s="19" t="s">
        <v>67</v>
      </c>
      <c r="C28" s="32" t="s">
        <v>24</v>
      </c>
      <c r="D28" s="22" t="str">
        <f>IF(AND(C6&lt;&gt;"No", C11&lt;&gt;"No"),IF(C28="(choose from list)", "Mandatory information", ""), "")</f>
        <v>Mandatory information</v>
      </c>
    </row>
    <row r="29" spans="1:4" x14ac:dyDescent="0.3">
      <c r="A29" s="29" t="s">
        <v>68</v>
      </c>
      <c r="B29" s="24" t="s">
        <v>59</v>
      </c>
      <c r="C29" s="34" t="s">
        <v>35</v>
      </c>
      <c r="D29" s="25"/>
    </row>
    <row r="30" spans="1:4" x14ac:dyDescent="0.3">
      <c r="A30" s="30"/>
      <c r="B30" s="26" t="str">
        <f>IF(AND(C6&lt;&gt;"No", C11&lt;&gt;"No"), "CONTINUE TO PART 2", "")</f>
        <v>CONTINUE TO PART 2</v>
      </c>
      <c r="C30" s="34" t="s">
        <v>35</v>
      </c>
      <c r="D30" s="23"/>
    </row>
    <row r="31" spans="1:4" x14ac:dyDescent="0.3">
      <c r="A31" s="30" t="s">
        <v>69</v>
      </c>
      <c r="B31" s="24" t="s">
        <v>70</v>
      </c>
      <c r="C31" s="34" t="s">
        <v>35</v>
      </c>
      <c r="D31" s="23"/>
    </row>
    <row r="32" spans="1:4" x14ac:dyDescent="0.3">
      <c r="A32" s="30" t="s">
        <v>71</v>
      </c>
      <c r="B32" s="41" t="s">
        <v>72</v>
      </c>
      <c r="C32" s="42" t="s">
        <v>35</v>
      </c>
      <c r="D32" s="23"/>
    </row>
  </sheetData>
  <sheetProtection algorithmName="SHA-512" hashValue="PEQ9mnIC9dPRcdBHpdCerGVZ613UjhQusKaOc2EJRDj04XHx6O1HwzMtgLAToqh/zczQWXAB5836CpYGZY7A9Q==" saltValue="ZOscGAmeHzepHWqtfNmxbg==" spinCount="100000" sheet="1" formatColumns="0" formatRows="0"/>
  <dataValidations count="1">
    <dataValidation type="decimal" operator="greaterThanOrEqual" allowBlank="1" showInputMessage="1" showErrorMessage="1" prompt="Report data in EURO units_x000a_" sqref="C5" xr:uid="{564ED213-6964-4D08-8284-6CD630D61C43}">
      <formula1>0</formula1>
    </dataValidation>
  </dataValidations>
  <pageMargins left="0.7" right="0.7" top="0.75" bottom="0.75" header="0.3" footer="0.3"/>
  <pageSetup paperSize="9" orientation="portrait" verticalDpi="0" r:id="rId1"/>
  <ignoredErrors>
    <ignoredError sqref="D4:D5" formula="1"/>
  </ignoredErrors>
  <extLst>
    <ext xmlns:x14="http://schemas.microsoft.com/office/spreadsheetml/2009/9/main" uri="{CCE6A557-97BC-4b89-ADB6-D9C93CAAB3DF}">
      <x14:dataValidations xmlns:xm="http://schemas.microsoft.com/office/excel/2006/main" count="5">
        <x14:dataValidation type="list" showInputMessage="1" showErrorMessage="1" xr:uid="{C559CE9D-71FD-4625-A270-159EC23AAC5B}">
          <x14:formula1>
            <xm:f>'Dropdown lists (HIDE)'!$B$2:$B$4</xm:f>
          </x14:formula1>
          <xm:sqref>C13:C17 C11 C24 C22 C8:C9 C6</xm:sqref>
        </x14:dataValidation>
        <x14:dataValidation type="list" showInputMessage="1" showErrorMessage="1" xr:uid="{A17B0E4B-18FA-4C65-B9E5-F9E79AC6EEAF}">
          <x14:formula1>
            <xm:f>'Dropdown lists (HIDE)'!$D$2:$D$7</xm:f>
          </x14:formula1>
          <xm:sqref>C20</xm:sqref>
        </x14:dataValidation>
        <x14:dataValidation type="list" showInputMessage="1" showErrorMessage="1" xr:uid="{341620C3-7560-4D4D-875E-2828BD24BF80}">
          <x14:formula1>
            <xm:f>'Dropdown lists (HIDE)'!$F$2:$F$7</xm:f>
          </x14:formula1>
          <xm:sqref>C21</xm:sqref>
        </x14:dataValidation>
        <x14:dataValidation type="list" showInputMessage="1" showErrorMessage="1" xr:uid="{5E09178A-2EE3-4C21-BCD3-5D92C3D2BDA4}">
          <x14:formula1>
            <xm:f>'Dropdown lists (HIDE)'!$H$2:$H$5</xm:f>
          </x14:formula1>
          <xm:sqref>C26 C28</xm:sqref>
        </x14:dataValidation>
        <x14:dataValidation type="list" showInputMessage="1" showErrorMessage="1" xr:uid="{DFDC6ED6-236F-4085-A97E-BB3DE8719232}">
          <x14:formula1>
            <xm:f>'Dropdown lists (HIDE)'!$L$2:$L$32</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24748-B57D-4CE3-ACA7-B4F07A9825CE}">
  <dimension ref="A1:I22"/>
  <sheetViews>
    <sheetView workbookViewId="0">
      <selection activeCell="C4" sqref="C4"/>
    </sheetView>
  </sheetViews>
  <sheetFormatPr defaultRowHeight="14.4" x14ac:dyDescent="0.3"/>
  <cols>
    <col min="1" max="1" width="8.77734375" style="12"/>
    <col min="2" max="2" width="17" style="2" customWidth="1"/>
    <col min="3" max="3" width="78" style="2" customWidth="1"/>
    <col min="4" max="4" width="16.21875" customWidth="1"/>
    <col min="5" max="5" width="18.21875" customWidth="1"/>
    <col min="6" max="6" width="14.21875" customWidth="1"/>
    <col min="7" max="8" width="14.21875" style="13" customWidth="1"/>
    <col min="9" max="9" width="22.21875" customWidth="1"/>
  </cols>
  <sheetData>
    <row r="1" spans="1:9" ht="43.2" x14ac:dyDescent="0.3">
      <c r="A1" s="16" t="s">
        <v>73</v>
      </c>
      <c r="B1" s="16" t="s">
        <v>74</v>
      </c>
      <c r="C1" s="16" t="s">
        <v>75</v>
      </c>
      <c r="D1" s="16" t="s">
        <v>76</v>
      </c>
      <c r="E1" s="16" t="s">
        <v>77</v>
      </c>
      <c r="F1" s="16" t="s">
        <v>78</v>
      </c>
      <c r="G1" s="17" t="s">
        <v>79</v>
      </c>
      <c r="H1" s="17" t="s">
        <v>80</v>
      </c>
      <c r="I1" s="17" t="s">
        <v>81</v>
      </c>
    </row>
    <row r="2" spans="1:9" ht="28.8" x14ac:dyDescent="0.3">
      <c r="A2" s="7" t="s">
        <v>69</v>
      </c>
      <c r="B2" s="5" t="s">
        <v>82</v>
      </c>
      <c r="C2" s="5" t="s">
        <v>83</v>
      </c>
      <c r="D2" s="35" t="s">
        <v>24</v>
      </c>
      <c r="E2" s="35" t="s">
        <v>24</v>
      </c>
      <c r="F2" s="36"/>
      <c r="G2" s="18" t="str">
        <f>IF(AND('Part 1 General questions'!$C$6&lt;&gt;"No", 'Part 1 General questions'!$C$11&lt;&gt;"No"), IF(D2="(choose from list)", "Mandatory information", ""), "")</f>
        <v>Mandatory information</v>
      </c>
      <c r="H2" s="18" t="str">
        <f>IF(AND('Part 1 General questions'!$C$6&lt;&gt;"No", 'Part 1 General questions'!$C$11&lt;&gt;"No"),IF(E2="(choose from list)", "Mandatory information", ""), "")</f>
        <v>Mandatory information</v>
      </c>
      <c r="I2" s="18" t="str">
        <f>IF(AND(OR(D2=1, D2=2, E2=1, E2=2), F2=""), "Please explain why a low score was provided", "")</f>
        <v/>
      </c>
    </row>
    <row r="3" spans="1:9" ht="43.2" x14ac:dyDescent="0.3">
      <c r="A3" s="7" t="s">
        <v>71</v>
      </c>
      <c r="B3" s="5" t="s">
        <v>84</v>
      </c>
      <c r="C3" s="5" t="s">
        <v>85</v>
      </c>
      <c r="D3" s="35" t="s">
        <v>24</v>
      </c>
      <c r="E3" s="35" t="s">
        <v>24</v>
      </c>
      <c r="F3" s="36"/>
      <c r="G3" s="18" t="str">
        <f>IF(AND('Part 1 General questions'!$C$6&lt;&gt;"No", 'Part 1 General questions'!$C$11&lt;&gt;"No"), IF(D3="(choose from list)", "Mandatory information", ""), "")</f>
        <v>Mandatory information</v>
      </c>
      <c r="H3" s="18" t="str">
        <f>IF(AND('Part 1 General questions'!$C$6&lt;&gt;"No", 'Part 1 General questions'!$C$11&lt;&gt;"No"),IF(E3="(choose from list)", "Mandatory information", ""), "")</f>
        <v>Mandatory information</v>
      </c>
      <c r="I3" s="18" t="str">
        <f t="shared" ref="I3:I22" si="0">IF(AND(OR(D3=1, D3=2, E3=1, E3=2), F3=""), "Please explain why a low score was provided", "")</f>
        <v/>
      </c>
    </row>
    <row r="4" spans="1:9" ht="129.6" x14ac:dyDescent="0.3">
      <c r="A4" s="7" t="s">
        <v>86</v>
      </c>
      <c r="B4" s="5" t="s">
        <v>87</v>
      </c>
      <c r="C4" s="5" t="s">
        <v>88</v>
      </c>
      <c r="D4" s="35" t="s">
        <v>24</v>
      </c>
      <c r="E4" s="35" t="s">
        <v>24</v>
      </c>
      <c r="F4" s="36"/>
      <c r="G4" s="18" t="str">
        <f>IF(AND('Part 1 General questions'!$C$6&lt;&gt;"No", 'Part 1 General questions'!$C$11&lt;&gt;"No"), IF(D4="(choose from list)", "Mandatory information", ""), "")</f>
        <v>Mandatory information</v>
      </c>
      <c r="H4" s="18" t="str">
        <f>IF(AND('Part 1 General questions'!$C$6&lt;&gt;"No", 'Part 1 General questions'!$C$11&lt;&gt;"No"),IF(E4="(choose from list)", "Mandatory information", ""), "")</f>
        <v>Mandatory information</v>
      </c>
      <c r="I4" s="18" t="str">
        <f t="shared" si="0"/>
        <v/>
      </c>
    </row>
    <row r="5" spans="1:9" ht="28.8" x14ac:dyDescent="0.3">
      <c r="A5" s="7" t="s">
        <v>89</v>
      </c>
      <c r="B5" s="5" t="s">
        <v>90</v>
      </c>
      <c r="C5" s="5" t="s">
        <v>91</v>
      </c>
      <c r="D5" s="35" t="s">
        <v>24</v>
      </c>
      <c r="E5" s="35" t="s">
        <v>24</v>
      </c>
      <c r="F5" s="36"/>
      <c r="G5" s="18" t="str">
        <f>IF(AND('Part 1 General questions'!$C$6&lt;&gt;"No", 'Part 1 General questions'!$C$11&lt;&gt;"No"), IF(D5="(choose from list)", "Mandatory information", ""), "")</f>
        <v>Mandatory information</v>
      </c>
      <c r="H5" s="18" t="str">
        <f>IF(AND('Part 1 General questions'!$C$6&lt;&gt;"No", 'Part 1 General questions'!$C$11&lt;&gt;"No"),IF(E5="(choose from list)", "Mandatory information", ""), "")</f>
        <v>Mandatory information</v>
      </c>
      <c r="I5" s="18" t="str">
        <f t="shared" si="0"/>
        <v/>
      </c>
    </row>
    <row r="6" spans="1:9" ht="403.2" x14ac:dyDescent="0.3">
      <c r="A6" s="7" t="s">
        <v>92</v>
      </c>
      <c r="B6" s="5" t="s">
        <v>93</v>
      </c>
      <c r="C6" s="5" t="s">
        <v>94</v>
      </c>
      <c r="D6" s="35" t="s">
        <v>24</v>
      </c>
      <c r="E6" s="35" t="s">
        <v>24</v>
      </c>
      <c r="F6" s="36"/>
      <c r="G6" s="18" t="str">
        <f>IF(AND('Part 1 General questions'!$C$6&lt;&gt;"No", 'Part 1 General questions'!$C$11&lt;&gt;"No"), IF(D6="(choose from list)", "Mandatory information", ""), "")</f>
        <v>Mandatory information</v>
      </c>
      <c r="H6" s="18" t="str">
        <f>IF(AND('Part 1 General questions'!$C$6&lt;&gt;"No", 'Part 1 General questions'!$C$11&lt;&gt;"No"),IF(E6="(choose from list)", "Mandatory information", ""), "")</f>
        <v>Mandatory information</v>
      </c>
      <c r="I6" s="18" t="str">
        <f t="shared" si="0"/>
        <v/>
      </c>
    </row>
    <row r="7" spans="1:9" ht="115.2" x14ac:dyDescent="0.3">
      <c r="A7" s="7" t="s">
        <v>95</v>
      </c>
      <c r="B7" s="5" t="s">
        <v>96</v>
      </c>
      <c r="C7" s="5" t="s">
        <v>97</v>
      </c>
      <c r="D7" s="35" t="s">
        <v>24</v>
      </c>
      <c r="E7" s="35" t="s">
        <v>24</v>
      </c>
      <c r="F7" s="36"/>
      <c r="G7" s="18" t="str">
        <f>IF(AND('Part 1 General questions'!$C$6&lt;&gt;"No", 'Part 1 General questions'!$C$11&lt;&gt;"No"), IF(D7="(choose from list)", "Mandatory information", ""), "")</f>
        <v>Mandatory information</v>
      </c>
      <c r="H7" s="18" t="str">
        <f>IF(AND('Part 1 General questions'!$C$6&lt;&gt;"No", 'Part 1 General questions'!$C$11&lt;&gt;"No"),IF(E7="(choose from list)", "Mandatory information", ""), "")</f>
        <v>Mandatory information</v>
      </c>
      <c r="I7" s="18" t="str">
        <f t="shared" si="0"/>
        <v/>
      </c>
    </row>
    <row r="8" spans="1:9" ht="72" x14ac:dyDescent="0.3">
      <c r="A8" s="7" t="s">
        <v>98</v>
      </c>
      <c r="B8" s="5" t="s">
        <v>99</v>
      </c>
      <c r="C8" s="5" t="s">
        <v>100</v>
      </c>
      <c r="D8" s="35" t="s">
        <v>24</v>
      </c>
      <c r="E8" s="35" t="s">
        <v>24</v>
      </c>
      <c r="F8" s="36"/>
      <c r="G8" s="18" t="str">
        <f>IF(AND('Part 1 General questions'!$C$6&lt;&gt;"No", 'Part 1 General questions'!$C$11&lt;&gt;"No"), IF(D8="(choose from list)", "Mandatory information", ""), "")</f>
        <v>Mandatory information</v>
      </c>
      <c r="H8" s="18" t="str">
        <f>IF(AND('Part 1 General questions'!$C$6&lt;&gt;"No", 'Part 1 General questions'!$C$11&lt;&gt;"No"),IF(E8="(choose from list)", "Mandatory information", ""), "")</f>
        <v>Mandatory information</v>
      </c>
      <c r="I8" s="18" t="str">
        <f t="shared" si="0"/>
        <v/>
      </c>
    </row>
    <row r="9" spans="1:9" ht="100.8" x14ac:dyDescent="0.3">
      <c r="A9" s="7" t="s">
        <v>101</v>
      </c>
      <c r="B9" s="5" t="s">
        <v>102</v>
      </c>
      <c r="C9" s="5" t="s">
        <v>103</v>
      </c>
      <c r="D9" s="35" t="s">
        <v>24</v>
      </c>
      <c r="E9" s="35" t="s">
        <v>24</v>
      </c>
      <c r="F9" s="36"/>
      <c r="G9" s="18" t="str">
        <f>IF(AND('Part 1 General questions'!$C$6&lt;&gt;"No", 'Part 1 General questions'!$C$11&lt;&gt;"No"), IF(D9="(choose from list)", "Mandatory information", ""), "")</f>
        <v>Mandatory information</v>
      </c>
      <c r="H9" s="18" t="str">
        <f>IF(AND('Part 1 General questions'!$C$6&lt;&gt;"No", 'Part 1 General questions'!$C$11&lt;&gt;"No"),IF(E9="(choose from list)", "Mandatory information", ""), "")</f>
        <v>Mandatory information</v>
      </c>
      <c r="I9" s="18" t="str">
        <f t="shared" si="0"/>
        <v/>
      </c>
    </row>
    <row r="10" spans="1:9" ht="43.2" x14ac:dyDescent="0.3">
      <c r="A10" s="7" t="s">
        <v>104</v>
      </c>
      <c r="B10" s="5" t="s">
        <v>105</v>
      </c>
      <c r="C10" s="5" t="s">
        <v>106</v>
      </c>
      <c r="D10" s="35" t="s">
        <v>24</v>
      </c>
      <c r="E10" s="35" t="s">
        <v>24</v>
      </c>
      <c r="F10" s="36"/>
      <c r="G10" s="18" t="str">
        <f>IF(AND('Part 1 General questions'!$C$6&lt;&gt;"No", 'Part 1 General questions'!$C$11&lt;&gt;"No"), IF(D10="(choose from list)", "Mandatory information", ""), "")</f>
        <v>Mandatory information</v>
      </c>
      <c r="H10" s="18" t="str">
        <f>IF(AND('Part 1 General questions'!$C$6&lt;&gt;"No", 'Part 1 General questions'!$C$11&lt;&gt;"No"),IF(E10="(choose from list)", "Mandatory information", ""), "")</f>
        <v>Mandatory information</v>
      </c>
      <c r="I10" s="18" t="str">
        <f t="shared" si="0"/>
        <v/>
      </c>
    </row>
    <row r="11" spans="1:9" ht="57.6" x14ac:dyDescent="0.3">
      <c r="A11" s="7" t="s">
        <v>107</v>
      </c>
      <c r="B11" s="5" t="s">
        <v>108</v>
      </c>
      <c r="C11" s="5" t="s">
        <v>109</v>
      </c>
      <c r="D11" s="35" t="s">
        <v>24</v>
      </c>
      <c r="E11" s="35" t="s">
        <v>24</v>
      </c>
      <c r="F11" s="36"/>
      <c r="G11" s="18" t="str">
        <f>IF(AND('Part 1 General questions'!$C$6&lt;&gt;"No", 'Part 1 General questions'!$C$11&lt;&gt;"No"), IF(D11="(choose from list)", "Mandatory information", ""), "")</f>
        <v>Mandatory information</v>
      </c>
      <c r="H11" s="18" t="str">
        <f>IF(AND('Part 1 General questions'!$C$6&lt;&gt;"No", 'Part 1 General questions'!$C$11&lt;&gt;"No"),IF(E11="(choose from list)", "Mandatory information", ""), "")</f>
        <v>Mandatory information</v>
      </c>
      <c r="I11" s="18" t="str">
        <f t="shared" si="0"/>
        <v/>
      </c>
    </row>
    <row r="12" spans="1:9" ht="43.2" x14ac:dyDescent="0.3">
      <c r="A12" s="7" t="s">
        <v>110</v>
      </c>
      <c r="B12" s="5" t="s">
        <v>111</v>
      </c>
      <c r="C12" s="5" t="s">
        <v>112</v>
      </c>
      <c r="D12" s="35" t="s">
        <v>24</v>
      </c>
      <c r="E12" s="35" t="s">
        <v>24</v>
      </c>
      <c r="F12" s="36"/>
      <c r="G12" s="18" t="str">
        <f>IF(AND('Part 1 General questions'!$C$6&lt;&gt;"No", 'Part 1 General questions'!$C$11&lt;&gt;"No"), IF(D12="(choose from list)", "Mandatory information", ""), "")</f>
        <v>Mandatory information</v>
      </c>
      <c r="H12" s="18" t="str">
        <f>IF(AND('Part 1 General questions'!$C$6&lt;&gt;"No", 'Part 1 General questions'!$C$11&lt;&gt;"No"),IF(E12="(choose from list)", "Mandatory information", ""), "")</f>
        <v>Mandatory information</v>
      </c>
      <c r="I12" s="18" t="str">
        <f t="shared" si="0"/>
        <v/>
      </c>
    </row>
    <row r="13" spans="1:9" ht="43.2" x14ac:dyDescent="0.3">
      <c r="A13" s="7" t="s">
        <v>113</v>
      </c>
      <c r="B13" s="5" t="s">
        <v>114</v>
      </c>
      <c r="C13" s="5" t="s">
        <v>115</v>
      </c>
      <c r="D13" s="35" t="s">
        <v>24</v>
      </c>
      <c r="E13" s="35" t="s">
        <v>24</v>
      </c>
      <c r="F13" s="36"/>
      <c r="G13" s="18" t="str">
        <f>IF(AND('Part 1 General questions'!$C$6&lt;&gt;"No", 'Part 1 General questions'!$C$11&lt;&gt;"No"), IF(D13="(choose from list)", "Mandatory information", ""), "")</f>
        <v>Mandatory information</v>
      </c>
      <c r="H13" s="18" t="str">
        <f>IF(AND('Part 1 General questions'!$C$6&lt;&gt;"No", 'Part 1 General questions'!$C$11&lt;&gt;"No"),IF(E13="(choose from list)", "Mandatory information", ""), "")</f>
        <v>Mandatory information</v>
      </c>
      <c r="I13" s="18" t="str">
        <f t="shared" si="0"/>
        <v/>
      </c>
    </row>
    <row r="14" spans="1:9" ht="57.6" x14ac:dyDescent="0.3">
      <c r="A14" s="7" t="s">
        <v>116</v>
      </c>
      <c r="B14" s="5" t="s">
        <v>117</v>
      </c>
      <c r="C14" s="5" t="s">
        <v>118</v>
      </c>
      <c r="D14" s="35" t="s">
        <v>24</v>
      </c>
      <c r="E14" s="35" t="s">
        <v>24</v>
      </c>
      <c r="F14" s="36"/>
      <c r="G14" s="18" t="str">
        <f>IF(AND('Part 1 General questions'!$C$6&lt;&gt;"No", 'Part 1 General questions'!$C$11&lt;&gt;"No"), IF(D14="(choose from list)", "Mandatory information", ""), "")</f>
        <v>Mandatory information</v>
      </c>
      <c r="H14" s="18" t="str">
        <f>IF(AND('Part 1 General questions'!$C$6&lt;&gt;"No", 'Part 1 General questions'!$C$11&lt;&gt;"No"),IF(E14="(choose from list)", "Mandatory information", ""), "")</f>
        <v>Mandatory information</v>
      </c>
      <c r="I14" s="18" t="str">
        <f t="shared" si="0"/>
        <v/>
      </c>
    </row>
    <row r="15" spans="1:9" ht="28.8" x14ac:dyDescent="0.3">
      <c r="A15" s="7" t="s">
        <v>119</v>
      </c>
      <c r="B15" s="5" t="s">
        <v>120</v>
      </c>
      <c r="C15" s="5" t="s">
        <v>121</v>
      </c>
      <c r="D15" s="35" t="s">
        <v>24</v>
      </c>
      <c r="E15" s="35" t="s">
        <v>24</v>
      </c>
      <c r="F15" s="36"/>
      <c r="G15" s="18" t="str">
        <f>IF(AND('Part 1 General questions'!$C$6&lt;&gt;"No", 'Part 1 General questions'!$C$11&lt;&gt;"No"), IF(D15="(choose from list)", "Mandatory information", ""), "")</f>
        <v>Mandatory information</v>
      </c>
      <c r="H15" s="18" t="str">
        <f>IF(AND('Part 1 General questions'!$C$6&lt;&gt;"No", 'Part 1 General questions'!$C$11&lt;&gt;"No"),IF(E15="(choose from list)", "Mandatory information", ""), "")</f>
        <v>Mandatory information</v>
      </c>
      <c r="I15" s="18" t="str">
        <f t="shared" si="0"/>
        <v/>
      </c>
    </row>
    <row r="16" spans="1:9" ht="129.6" x14ac:dyDescent="0.3">
      <c r="A16" s="7" t="s">
        <v>122</v>
      </c>
      <c r="B16" s="5" t="s">
        <v>123</v>
      </c>
      <c r="C16" s="5" t="s">
        <v>124</v>
      </c>
      <c r="D16" s="35" t="s">
        <v>24</v>
      </c>
      <c r="E16" s="35" t="s">
        <v>24</v>
      </c>
      <c r="F16" s="36"/>
      <c r="G16" s="18" t="str">
        <f>IF(AND('Part 1 General questions'!$C$6&lt;&gt;"No", 'Part 1 General questions'!$C$11&lt;&gt;"No"), IF(D16="(choose from list)", "Mandatory information", ""), "")</f>
        <v>Mandatory information</v>
      </c>
      <c r="H16" s="18" t="str">
        <f>IF(AND('Part 1 General questions'!$C$6&lt;&gt;"No", 'Part 1 General questions'!$C$11&lt;&gt;"No"),IF(E16="(choose from list)", "Mandatory information", ""), "")</f>
        <v>Mandatory information</v>
      </c>
      <c r="I16" s="18" t="str">
        <f t="shared" si="0"/>
        <v/>
      </c>
    </row>
    <row r="17" spans="1:9" ht="57.6" x14ac:dyDescent="0.3">
      <c r="A17" s="7" t="s">
        <v>125</v>
      </c>
      <c r="B17" s="5" t="s">
        <v>126</v>
      </c>
      <c r="C17" s="5" t="s">
        <v>127</v>
      </c>
      <c r="D17" s="35" t="s">
        <v>24</v>
      </c>
      <c r="E17" s="35" t="s">
        <v>24</v>
      </c>
      <c r="F17" s="36"/>
      <c r="G17" s="18" t="str">
        <f>IF(AND('Part 1 General questions'!$C$6&lt;&gt;"No", 'Part 1 General questions'!$C$11&lt;&gt;"No"), IF(D17="(choose from list)", "Mandatory information", ""), "")</f>
        <v>Mandatory information</v>
      </c>
      <c r="H17" s="18" t="str">
        <f>IF(AND('Part 1 General questions'!$C$6&lt;&gt;"No", 'Part 1 General questions'!$C$11&lt;&gt;"No"),IF(E17="(choose from list)", "Mandatory information", ""), "")</f>
        <v>Mandatory information</v>
      </c>
      <c r="I17" s="18" t="str">
        <f t="shared" si="0"/>
        <v/>
      </c>
    </row>
    <row r="18" spans="1:9" ht="28.8" x14ac:dyDescent="0.3">
      <c r="A18" s="7" t="s">
        <v>128</v>
      </c>
      <c r="B18" s="5" t="s">
        <v>129</v>
      </c>
      <c r="C18" s="5" t="s">
        <v>130</v>
      </c>
      <c r="D18" s="35" t="s">
        <v>24</v>
      </c>
      <c r="E18" s="35" t="s">
        <v>24</v>
      </c>
      <c r="F18" s="36"/>
      <c r="G18" s="18" t="str">
        <f>IF(AND('Part 1 General questions'!$C$6&lt;&gt;"No", 'Part 1 General questions'!$C$11&lt;&gt;"No"), IF(D18="(choose from list)", "Mandatory information", ""), "")</f>
        <v>Mandatory information</v>
      </c>
      <c r="H18" s="18" t="str">
        <f>IF(AND('Part 1 General questions'!$C$6&lt;&gt;"No", 'Part 1 General questions'!$C$11&lt;&gt;"No"),IF(E18="(choose from list)", "Mandatory information", ""), "")</f>
        <v>Mandatory information</v>
      </c>
      <c r="I18" s="18" t="str">
        <f t="shared" si="0"/>
        <v/>
      </c>
    </row>
    <row r="19" spans="1:9" ht="28.8" x14ac:dyDescent="0.3">
      <c r="A19" s="7" t="s">
        <v>131</v>
      </c>
      <c r="B19" s="5" t="s">
        <v>132</v>
      </c>
      <c r="C19" s="5" t="s">
        <v>133</v>
      </c>
      <c r="D19" s="35" t="s">
        <v>24</v>
      </c>
      <c r="E19" s="35" t="s">
        <v>24</v>
      </c>
      <c r="F19" s="36"/>
      <c r="G19" s="18" t="str">
        <f>IF(AND('Part 1 General questions'!$C$6&lt;&gt;"No", 'Part 1 General questions'!$C$11&lt;&gt;"No"), IF(D19="(choose from list)", "Mandatory information", ""), "")</f>
        <v>Mandatory information</v>
      </c>
      <c r="H19" s="18" t="str">
        <f>IF(AND('Part 1 General questions'!$C$6&lt;&gt;"No", 'Part 1 General questions'!$C$11&lt;&gt;"No"),IF(E19="(choose from list)", "Mandatory information", ""), "")</f>
        <v>Mandatory information</v>
      </c>
      <c r="I19" s="18" t="str">
        <f t="shared" si="0"/>
        <v/>
      </c>
    </row>
    <row r="20" spans="1:9" ht="28.8" x14ac:dyDescent="0.3">
      <c r="A20" s="7" t="s">
        <v>134</v>
      </c>
      <c r="B20" s="5" t="s">
        <v>135</v>
      </c>
      <c r="C20" s="5" t="s">
        <v>136</v>
      </c>
      <c r="D20" s="35" t="s">
        <v>24</v>
      </c>
      <c r="E20" s="35" t="s">
        <v>24</v>
      </c>
      <c r="F20" s="36"/>
      <c r="G20" s="18" t="str">
        <f>IF(AND('Part 1 General questions'!$C$6&lt;&gt;"No", 'Part 1 General questions'!$C$11&lt;&gt;"No"), IF(D20="(choose from list)", "Mandatory information", ""), "")</f>
        <v>Mandatory information</v>
      </c>
      <c r="H20" s="18" t="str">
        <f>IF(AND('Part 1 General questions'!$C$6&lt;&gt;"No", 'Part 1 General questions'!$C$11&lt;&gt;"No"),IF(E20="(choose from list)", "Mandatory information", ""), "")</f>
        <v>Mandatory information</v>
      </c>
      <c r="I20" s="18" t="str">
        <f t="shared" si="0"/>
        <v/>
      </c>
    </row>
    <row r="21" spans="1:9" ht="28.8" x14ac:dyDescent="0.3">
      <c r="A21" s="7" t="s">
        <v>137</v>
      </c>
      <c r="B21" s="5" t="s">
        <v>138</v>
      </c>
      <c r="C21" s="5" t="s">
        <v>139</v>
      </c>
      <c r="D21" s="35" t="s">
        <v>24</v>
      </c>
      <c r="E21" s="35" t="s">
        <v>24</v>
      </c>
      <c r="F21" s="36"/>
      <c r="G21" s="18" t="str">
        <f>IF(AND('Part 1 General questions'!$C$6&lt;&gt;"No", 'Part 1 General questions'!$C$11&lt;&gt;"No"), IF(D21="(choose from list)", "Mandatory information", ""), "")</f>
        <v>Mandatory information</v>
      </c>
      <c r="H21" s="18" t="str">
        <f>IF(AND('Part 1 General questions'!$C$6&lt;&gt;"No", 'Part 1 General questions'!$C$11&lt;&gt;"No"),IF(E21="(choose from list)", "Mandatory information", ""), "")</f>
        <v>Mandatory information</v>
      </c>
      <c r="I21" s="18" t="str">
        <f t="shared" si="0"/>
        <v/>
      </c>
    </row>
    <row r="22" spans="1:9" ht="115.2" x14ac:dyDescent="0.3">
      <c r="A22" s="7" t="s">
        <v>140</v>
      </c>
      <c r="B22" s="5" t="s">
        <v>141</v>
      </c>
      <c r="C22" s="5" t="s">
        <v>142</v>
      </c>
      <c r="D22" s="35" t="s">
        <v>24</v>
      </c>
      <c r="E22" s="35" t="s">
        <v>24</v>
      </c>
      <c r="F22" s="36"/>
      <c r="G22" s="18" t="str">
        <f>IF(AND('Part 1 General questions'!$C$6&lt;&gt;"No", 'Part 1 General questions'!$C$11&lt;&gt;"No"), IF(D22="(choose from list)", "Mandatory information", ""), "")</f>
        <v>Mandatory information</v>
      </c>
      <c r="H22" s="18" t="str">
        <f>IF(AND('Part 1 General questions'!$C$6&lt;&gt;"No", 'Part 1 General questions'!$C$11&lt;&gt;"No"),IF(E22="(choose from list)", "Mandatory information", ""), "")</f>
        <v>Mandatory information</v>
      </c>
      <c r="I22" s="18" t="str">
        <f t="shared" si="0"/>
        <v/>
      </c>
    </row>
  </sheetData>
  <sheetProtection algorithmName="SHA-512" hashValue="T7FPdPbUjkujPS3ojOzlvSmmjoHgE0Odsp5qNPX+QrNeowEOjwvKKW11xDWtCcc4fod9KWo+279k1/2dIQ6p7g==" saltValue="xriNp76/Ov+XKzgtS+vC8g==" spinCount="100000" sheet="1" formatColumns="0" formatRows="0"/>
  <phoneticPr fontId="10"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FDD49E4-9192-40FE-827F-6CA40A099E47}">
          <x14:formula1>
            <xm:f>'Dropdown lists (HIDE)'!$J$2:$J$7</xm:f>
          </x14:formula1>
          <xm:sqref>D2:E22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4C1FE-E18C-4136-B744-C7570870ADAD}">
  <dimension ref="A1:K8"/>
  <sheetViews>
    <sheetView zoomScale="85" zoomScaleNormal="85" workbookViewId="0">
      <selection activeCell="C6" sqref="C6"/>
    </sheetView>
  </sheetViews>
  <sheetFormatPr defaultRowHeight="14.4" x14ac:dyDescent="0.3"/>
  <cols>
    <col min="1" max="1" width="9.21875" style="2"/>
    <col min="2" max="2" width="15.77734375" style="2" customWidth="1"/>
    <col min="3" max="3" width="57.44140625" style="2" customWidth="1"/>
    <col min="4" max="11" width="9.21875" style="2"/>
    <col min="12" max="12" width="23.77734375" customWidth="1"/>
  </cols>
  <sheetData>
    <row r="1" spans="1:11" x14ac:dyDescent="0.3">
      <c r="A1" s="7" t="s">
        <v>143</v>
      </c>
      <c r="B1" s="7" t="s">
        <v>144</v>
      </c>
      <c r="C1" s="7" t="s">
        <v>145</v>
      </c>
      <c r="D1" s="7" t="s">
        <v>146</v>
      </c>
      <c r="E1" s="7" t="s">
        <v>147</v>
      </c>
      <c r="F1" s="7" t="s">
        <v>148</v>
      </c>
      <c r="G1" s="7" t="s">
        <v>149</v>
      </c>
      <c r="H1" s="7" t="s">
        <v>150</v>
      </c>
      <c r="I1" s="7" t="s">
        <v>151</v>
      </c>
      <c r="J1" s="7" t="s">
        <v>152</v>
      </c>
      <c r="K1" s="7" t="s">
        <v>153</v>
      </c>
    </row>
    <row r="2" spans="1:11" ht="53.1" customHeight="1" x14ac:dyDescent="0.3">
      <c r="A2" s="5" t="s">
        <v>154</v>
      </c>
      <c r="B2" s="5" t="s">
        <v>155</v>
      </c>
      <c r="C2" s="5" t="s">
        <v>156</v>
      </c>
      <c r="D2" s="35"/>
      <c r="E2" s="35"/>
      <c r="F2" s="35"/>
      <c r="G2" s="35"/>
      <c r="H2" s="35"/>
      <c r="I2" s="35"/>
      <c r="J2" s="35"/>
      <c r="K2" s="35"/>
    </row>
    <row r="3" spans="1:11" ht="131.1" customHeight="1" x14ac:dyDescent="0.3">
      <c r="A3" s="5" t="s">
        <v>157</v>
      </c>
      <c r="B3" s="5" t="s">
        <v>158</v>
      </c>
      <c r="C3" s="5" t="s">
        <v>159</v>
      </c>
      <c r="D3" s="35"/>
      <c r="E3" s="35"/>
      <c r="F3" s="35"/>
      <c r="G3" s="35"/>
      <c r="H3" s="35"/>
      <c r="I3" s="35"/>
      <c r="J3" s="35"/>
      <c r="K3" s="35"/>
    </row>
    <row r="4" spans="1:11" ht="131.1" customHeight="1" x14ac:dyDescent="0.3">
      <c r="A4" s="5" t="s">
        <v>160</v>
      </c>
      <c r="B4" s="5" t="s">
        <v>161</v>
      </c>
      <c r="C4" s="5" t="s">
        <v>162</v>
      </c>
      <c r="D4" s="6" t="s">
        <v>143</v>
      </c>
      <c r="E4" s="6" t="s">
        <v>143</v>
      </c>
      <c r="F4" s="6" t="s">
        <v>143</v>
      </c>
      <c r="G4" s="6" t="s">
        <v>143</v>
      </c>
      <c r="H4" s="6" t="s">
        <v>143</v>
      </c>
      <c r="I4" s="6"/>
      <c r="J4" s="35"/>
      <c r="K4" s="35"/>
    </row>
    <row r="5" spans="1:11" ht="53.55" customHeight="1" x14ac:dyDescent="0.3">
      <c r="A5" s="5" t="s">
        <v>163</v>
      </c>
      <c r="B5" s="5" t="s">
        <v>164</v>
      </c>
      <c r="C5" s="5" t="s">
        <v>165</v>
      </c>
      <c r="D5" s="35"/>
      <c r="E5" s="35"/>
      <c r="F5" s="35"/>
      <c r="G5" s="35"/>
      <c r="H5" s="35"/>
      <c r="I5" s="35"/>
      <c r="J5" s="35"/>
      <c r="K5" s="35"/>
    </row>
    <row r="6" spans="1:11" ht="107.55" customHeight="1" x14ac:dyDescent="0.3">
      <c r="A6" s="5" t="s">
        <v>166</v>
      </c>
      <c r="B6" s="5" t="s">
        <v>167</v>
      </c>
      <c r="C6" s="5" t="s">
        <v>168</v>
      </c>
      <c r="D6" s="35"/>
      <c r="E6" s="35"/>
      <c r="F6" s="35"/>
      <c r="G6" s="35"/>
      <c r="H6" s="35"/>
      <c r="I6" s="35"/>
      <c r="J6" s="35"/>
      <c r="K6" s="35"/>
    </row>
    <row r="7" spans="1:11" ht="131.1" customHeight="1" x14ac:dyDescent="0.3">
      <c r="A7" s="5" t="s">
        <v>169</v>
      </c>
      <c r="B7" s="5" t="s">
        <v>170</v>
      </c>
      <c r="C7" s="5" t="s">
        <v>171</v>
      </c>
      <c r="D7" s="6" t="s">
        <v>143</v>
      </c>
      <c r="E7" s="6" t="s">
        <v>143</v>
      </c>
      <c r="F7" s="6" t="s">
        <v>143</v>
      </c>
      <c r="G7" s="6" t="s">
        <v>143</v>
      </c>
      <c r="H7" s="6" t="s">
        <v>143</v>
      </c>
      <c r="I7" s="6"/>
      <c r="J7" s="35"/>
      <c r="K7" s="35"/>
    </row>
    <row r="8" spans="1:11" ht="18" x14ac:dyDescent="0.3">
      <c r="A8" s="43" t="s">
        <v>172</v>
      </c>
    </row>
  </sheetData>
  <sheetProtection algorithmName="SHA-512" hashValue="vo8JyUIl0+BcJceGG4EzN659D7IpBo8eY+KMyPeTlmtuSOLM05G6I3+eQUVa9Smw3VqixWGfR8qOEftn6mhfzw==" saltValue="VOF/X9MobQhF664da04qkg==" spinCount="100000" sheet="1" formatColumns="0" formatRows="0"/>
  <dataValidations count="1">
    <dataValidation type="whole" operator="greaterThan" allowBlank="1" showInputMessage="1" showErrorMessage="1" prompt="Report data in EUR units" sqref="D2:K3 J4:K7 D5:J6" xr:uid="{BB2A552C-D5C4-4744-B1B1-5F47D5C2508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2D238-45D1-4ACE-B723-54EC355C4125}">
  <dimension ref="A1:Q14"/>
  <sheetViews>
    <sheetView zoomScale="85" zoomScaleNormal="85" workbookViewId="0">
      <selection activeCell="C22" sqref="C22"/>
    </sheetView>
  </sheetViews>
  <sheetFormatPr defaultRowHeight="14.4" x14ac:dyDescent="0.3"/>
  <cols>
    <col min="1" max="1" width="9.21875" style="1"/>
    <col min="2" max="2" width="32.44140625" style="1" customWidth="1"/>
    <col min="3" max="3" width="49.44140625" style="2" customWidth="1"/>
  </cols>
  <sheetData>
    <row r="1" spans="1:17" x14ac:dyDescent="0.3">
      <c r="A1" s="7" t="s">
        <v>143</v>
      </c>
      <c r="B1" s="7" t="s">
        <v>144</v>
      </c>
      <c r="C1" s="7" t="s">
        <v>145</v>
      </c>
      <c r="D1" s="7" t="s">
        <v>173</v>
      </c>
      <c r="E1" s="7" t="s">
        <v>174</v>
      </c>
      <c r="F1" s="7" t="s">
        <v>175</v>
      </c>
      <c r="G1" s="7" t="s">
        <v>176</v>
      </c>
      <c r="H1" s="7" t="s">
        <v>177</v>
      </c>
      <c r="I1" s="7" t="s">
        <v>178</v>
      </c>
      <c r="J1" s="7" t="s">
        <v>146</v>
      </c>
      <c r="K1" s="7" t="s">
        <v>147</v>
      </c>
      <c r="L1" s="7" t="s">
        <v>148</v>
      </c>
      <c r="M1" s="7" t="s">
        <v>149</v>
      </c>
      <c r="N1" s="7" t="s">
        <v>150</v>
      </c>
      <c r="O1" s="7" t="s">
        <v>151</v>
      </c>
      <c r="P1" s="7" t="s">
        <v>152</v>
      </c>
      <c r="Q1" s="8" t="s">
        <v>153</v>
      </c>
    </row>
    <row r="2" spans="1:17" ht="15" customHeight="1" x14ac:dyDescent="0.3">
      <c r="A2" s="5" t="s">
        <v>179</v>
      </c>
      <c r="B2" s="5" t="s">
        <v>180</v>
      </c>
      <c r="C2" s="44" t="s">
        <v>181</v>
      </c>
      <c r="D2" s="35" t="s">
        <v>143</v>
      </c>
      <c r="E2" s="35" t="s">
        <v>143</v>
      </c>
      <c r="F2" s="35" t="s">
        <v>143</v>
      </c>
      <c r="G2" s="35" t="s">
        <v>143</v>
      </c>
      <c r="H2" s="35" t="s">
        <v>143</v>
      </c>
      <c r="I2" s="35" t="s">
        <v>143</v>
      </c>
      <c r="J2" s="35" t="s">
        <v>143</v>
      </c>
      <c r="K2" s="35" t="s">
        <v>143</v>
      </c>
      <c r="L2" s="35" t="s">
        <v>143</v>
      </c>
      <c r="M2" s="35" t="s">
        <v>143</v>
      </c>
      <c r="N2" s="35" t="s">
        <v>143</v>
      </c>
      <c r="O2" s="35" t="s">
        <v>143</v>
      </c>
      <c r="P2" s="35" t="s">
        <v>143</v>
      </c>
      <c r="Q2" s="37" t="s">
        <v>143</v>
      </c>
    </row>
    <row r="3" spans="1:17" ht="28.8" x14ac:dyDescent="0.3">
      <c r="A3" s="5" t="s">
        <v>182</v>
      </c>
      <c r="B3" s="5" t="s">
        <v>183</v>
      </c>
      <c r="C3" s="45"/>
      <c r="D3" s="35" t="s">
        <v>143</v>
      </c>
      <c r="E3" s="35"/>
      <c r="F3" s="35" t="s">
        <v>143</v>
      </c>
      <c r="G3" s="35" t="s">
        <v>143</v>
      </c>
      <c r="H3" s="35" t="s">
        <v>143</v>
      </c>
      <c r="I3" s="35" t="s">
        <v>143</v>
      </c>
      <c r="J3" s="35" t="s">
        <v>143</v>
      </c>
      <c r="K3" s="35" t="s">
        <v>143</v>
      </c>
      <c r="L3" s="35" t="s">
        <v>143</v>
      </c>
      <c r="M3" s="35" t="s">
        <v>143</v>
      </c>
      <c r="N3" s="35" t="s">
        <v>143</v>
      </c>
      <c r="O3" s="35" t="s">
        <v>143</v>
      </c>
      <c r="P3" s="35" t="s">
        <v>143</v>
      </c>
      <c r="Q3" s="37" t="s">
        <v>143</v>
      </c>
    </row>
    <row r="4" spans="1:17" ht="28.8" x14ac:dyDescent="0.3">
      <c r="A4" s="5" t="s">
        <v>184</v>
      </c>
      <c r="B4" s="5" t="s">
        <v>185</v>
      </c>
      <c r="C4" s="46"/>
      <c r="D4" s="35" t="s">
        <v>143</v>
      </c>
      <c r="E4" s="35" t="s">
        <v>143</v>
      </c>
      <c r="F4" s="35" t="s">
        <v>143</v>
      </c>
      <c r="G4" s="35" t="s">
        <v>143</v>
      </c>
      <c r="H4" s="35" t="s">
        <v>143</v>
      </c>
      <c r="I4" s="35" t="s">
        <v>143</v>
      </c>
      <c r="J4" s="35" t="s">
        <v>143</v>
      </c>
      <c r="K4" s="35" t="s">
        <v>143</v>
      </c>
      <c r="L4" s="35" t="s">
        <v>143</v>
      </c>
      <c r="M4" s="35" t="s">
        <v>143</v>
      </c>
      <c r="N4" s="35" t="s">
        <v>143</v>
      </c>
      <c r="O4" s="35" t="s">
        <v>143</v>
      </c>
      <c r="P4" s="35" t="s">
        <v>143</v>
      </c>
      <c r="Q4" s="37" t="s">
        <v>143</v>
      </c>
    </row>
    <row r="5" spans="1:17" ht="43.5" customHeight="1" x14ac:dyDescent="0.3">
      <c r="A5" s="5" t="s">
        <v>186</v>
      </c>
      <c r="B5" s="5" t="s">
        <v>187</v>
      </c>
      <c r="C5" s="44" t="s">
        <v>188</v>
      </c>
      <c r="D5" s="35"/>
      <c r="E5" s="35"/>
      <c r="F5" s="35"/>
      <c r="G5" s="35" t="s">
        <v>143</v>
      </c>
      <c r="H5" s="35" t="s">
        <v>143</v>
      </c>
      <c r="I5" s="35" t="s">
        <v>143</v>
      </c>
      <c r="J5" s="35" t="s">
        <v>143</v>
      </c>
      <c r="K5" s="35" t="s">
        <v>143</v>
      </c>
      <c r="L5" s="35" t="s">
        <v>143</v>
      </c>
      <c r="M5" s="35" t="s">
        <v>143</v>
      </c>
      <c r="N5" s="35" t="s">
        <v>143</v>
      </c>
      <c r="O5" s="35" t="s">
        <v>143</v>
      </c>
      <c r="P5" s="35" t="s">
        <v>143</v>
      </c>
      <c r="Q5" s="37" t="s">
        <v>143</v>
      </c>
    </row>
    <row r="6" spans="1:17" ht="43.5" customHeight="1" x14ac:dyDescent="0.3">
      <c r="A6" s="5" t="s">
        <v>189</v>
      </c>
      <c r="B6" s="5" t="s">
        <v>190</v>
      </c>
      <c r="C6" s="45"/>
      <c r="D6" s="35" t="s">
        <v>143</v>
      </c>
      <c r="E6" s="35"/>
      <c r="F6" s="38"/>
      <c r="G6" s="35" t="s">
        <v>143</v>
      </c>
      <c r="H6" s="35" t="s">
        <v>143</v>
      </c>
      <c r="I6" s="35" t="s">
        <v>143</v>
      </c>
      <c r="J6" s="35" t="s">
        <v>143</v>
      </c>
      <c r="K6" s="35" t="s">
        <v>143</v>
      </c>
      <c r="L6" s="35" t="s">
        <v>143</v>
      </c>
      <c r="M6" s="35" t="s">
        <v>143</v>
      </c>
      <c r="N6" s="35" t="s">
        <v>143</v>
      </c>
      <c r="O6" s="35" t="s">
        <v>143</v>
      </c>
      <c r="P6" s="35" t="s">
        <v>143</v>
      </c>
      <c r="Q6" s="37" t="s">
        <v>143</v>
      </c>
    </row>
    <row r="7" spans="1:17" ht="43.5" customHeight="1" x14ac:dyDescent="0.3">
      <c r="A7" s="5" t="s">
        <v>191</v>
      </c>
      <c r="B7" s="5" t="s">
        <v>192</v>
      </c>
      <c r="C7" s="46"/>
      <c r="D7" s="35" t="s">
        <v>143</v>
      </c>
      <c r="E7" s="35" t="s">
        <v>143</v>
      </c>
      <c r="F7" s="35" t="s">
        <v>143</v>
      </c>
      <c r="G7" s="35" t="s">
        <v>143</v>
      </c>
      <c r="H7" s="35" t="s">
        <v>143</v>
      </c>
      <c r="I7" s="35" t="s">
        <v>143</v>
      </c>
      <c r="J7" s="35" t="s">
        <v>143</v>
      </c>
      <c r="K7" s="35" t="s">
        <v>143</v>
      </c>
      <c r="L7" s="35" t="s">
        <v>143</v>
      </c>
      <c r="M7" s="35" t="s">
        <v>143</v>
      </c>
      <c r="N7" s="35" t="s">
        <v>143</v>
      </c>
      <c r="O7" s="35" t="s">
        <v>143</v>
      </c>
      <c r="P7" s="35" t="s">
        <v>143</v>
      </c>
      <c r="Q7" s="37" t="s">
        <v>143</v>
      </c>
    </row>
    <row r="8" spans="1:17" ht="59.25" customHeight="1" x14ac:dyDescent="0.3">
      <c r="A8" s="5" t="s">
        <v>193</v>
      </c>
      <c r="B8" s="5" t="s">
        <v>194</v>
      </c>
      <c r="C8" s="44" t="s">
        <v>195</v>
      </c>
      <c r="D8" s="35" t="s">
        <v>143</v>
      </c>
      <c r="E8" s="35" t="s">
        <v>143</v>
      </c>
      <c r="F8" s="35" t="s">
        <v>143</v>
      </c>
      <c r="G8" s="35" t="s">
        <v>143</v>
      </c>
      <c r="H8" s="35" t="s">
        <v>143</v>
      </c>
      <c r="I8" s="35" t="s">
        <v>143</v>
      </c>
      <c r="J8" s="35" t="s">
        <v>143</v>
      </c>
      <c r="K8" s="35" t="s">
        <v>143</v>
      </c>
      <c r="L8" s="35" t="s">
        <v>143</v>
      </c>
      <c r="M8" s="35" t="s">
        <v>143</v>
      </c>
      <c r="N8" s="35" t="s">
        <v>143</v>
      </c>
      <c r="O8" s="35" t="s">
        <v>143</v>
      </c>
      <c r="P8" s="35" t="s">
        <v>143</v>
      </c>
      <c r="Q8" s="37" t="s">
        <v>143</v>
      </c>
    </row>
    <row r="9" spans="1:17" ht="59.25" customHeight="1" x14ac:dyDescent="0.3">
      <c r="A9" s="5" t="s">
        <v>196</v>
      </c>
      <c r="B9" s="5" t="s">
        <v>197</v>
      </c>
      <c r="C9" s="45"/>
      <c r="D9" s="35" t="s">
        <v>143</v>
      </c>
      <c r="E9" s="35" t="s">
        <v>143</v>
      </c>
      <c r="F9" s="35" t="s">
        <v>143</v>
      </c>
      <c r="G9" s="35" t="s">
        <v>143</v>
      </c>
      <c r="H9" s="35" t="s">
        <v>143</v>
      </c>
      <c r="I9" s="35" t="s">
        <v>143</v>
      </c>
      <c r="J9" s="35" t="s">
        <v>143</v>
      </c>
      <c r="K9" s="35" t="s">
        <v>143</v>
      </c>
      <c r="L9" s="35" t="s">
        <v>143</v>
      </c>
      <c r="M9" s="35" t="s">
        <v>143</v>
      </c>
      <c r="N9" s="35" t="s">
        <v>143</v>
      </c>
      <c r="O9" s="35" t="s">
        <v>143</v>
      </c>
      <c r="P9" s="35" t="s">
        <v>143</v>
      </c>
      <c r="Q9" s="37" t="s">
        <v>143</v>
      </c>
    </row>
    <row r="10" spans="1:17" ht="59.25" customHeight="1" x14ac:dyDescent="0.3">
      <c r="A10" s="5" t="s">
        <v>198</v>
      </c>
      <c r="B10" s="5" t="s">
        <v>199</v>
      </c>
      <c r="C10" s="46"/>
      <c r="D10" s="35" t="s">
        <v>143</v>
      </c>
      <c r="E10" s="35" t="s">
        <v>143</v>
      </c>
      <c r="F10" s="35" t="s">
        <v>143</v>
      </c>
      <c r="G10" s="35" t="s">
        <v>143</v>
      </c>
      <c r="H10" s="35" t="s">
        <v>143</v>
      </c>
      <c r="I10" s="35" t="s">
        <v>143</v>
      </c>
      <c r="J10" s="35" t="s">
        <v>143</v>
      </c>
      <c r="K10" s="35" t="s">
        <v>143</v>
      </c>
      <c r="L10" s="35" t="s">
        <v>143</v>
      </c>
      <c r="M10" s="35" t="s">
        <v>143</v>
      </c>
      <c r="N10" s="35" t="s">
        <v>143</v>
      </c>
      <c r="O10" s="35" t="s">
        <v>143</v>
      </c>
      <c r="P10" s="35" t="s">
        <v>143</v>
      </c>
      <c r="Q10" s="37" t="s">
        <v>143</v>
      </c>
    </row>
    <row r="11" spans="1:17" ht="128.25" customHeight="1" x14ac:dyDescent="0.3">
      <c r="A11" s="5" t="s">
        <v>200</v>
      </c>
      <c r="B11" s="5" t="s">
        <v>201</v>
      </c>
      <c r="C11" s="44" t="s">
        <v>202</v>
      </c>
      <c r="D11" s="35" t="s">
        <v>143</v>
      </c>
      <c r="E11" s="35" t="s">
        <v>143</v>
      </c>
      <c r="F11" s="35"/>
      <c r="G11" s="35" t="s">
        <v>143</v>
      </c>
      <c r="H11" s="35" t="s">
        <v>143</v>
      </c>
      <c r="I11" s="35" t="s">
        <v>143</v>
      </c>
      <c r="J11" s="35" t="s">
        <v>143</v>
      </c>
      <c r="K11" s="35" t="s">
        <v>143</v>
      </c>
      <c r="L11" s="35" t="s">
        <v>143</v>
      </c>
      <c r="M11" s="35" t="s">
        <v>143</v>
      </c>
      <c r="N11" s="35" t="s">
        <v>143</v>
      </c>
      <c r="O11" s="35" t="s">
        <v>143</v>
      </c>
      <c r="P11" s="35" t="s">
        <v>143</v>
      </c>
      <c r="Q11" s="37" t="s">
        <v>143</v>
      </c>
    </row>
    <row r="12" spans="1:17" ht="128.25" customHeight="1" x14ac:dyDescent="0.3">
      <c r="A12" s="5" t="s">
        <v>203</v>
      </c>
      <c r="B12" s="5" t="s">
        <v>204</v>
      </c>
      <c r="C12" s="45"/>
      <c r="D12" s="35" t="s">
        <v>143</v>
      </c>
      <c r="E12" s="35" t="s">
        <v>143</v>
      </c>
      <c r="F12" s="35" t="s">
        <v>143</v>
      </c>
      <c r="G12" s="35" t="s">
        <v>143</v>
      </c>
      <c r="H12" s="35" t="s">
        <v>143</v>
      </c>
      <c r="I12" s="35" t="s">
        <v>143</v>
      </c>
      <c r="J12" s="35" t="s">
        <v>143</v>
      </c>
      <c r="K12" s="35" t="s">
        <v>143</v>
      </c>
      <c r="L12" s="35" t="s">
        <v>143</v>
      </c>
      <c r="M12" s="35" t="s">
        <v>143</v>
      </c>
      <c r="N12" s="35" t="s">
        <v>143</v>
      </c>
      <c r="O12" s="35" t="s">
        <v>143</v>
      </c>
      <c r="P12" s="35" t="s">
        <v>143</v>
      </c>
      <c r="Q12" s="37" t="s">
        <v>143</v>
      </c>
    </row>
    <row r="13" spans="1:17" ht="128.25" customHeight="1" x14ac:dyDescent="0.3">
      <c r="A13" s="5" t="s">
        <v>205</v>
      </c>
      <c r="B13" s="5" t="s">
        <v>206</v>
      </c>
      <c r="C13" s="46"/>
      <c r="D13" s="35" t="s">
        <v>143</v>
      </c>
      <c r="E13" s="35" t="s">
        <v>143</v>
      </c>
      <c r="F13" s="35" t="s">
        <v>143</v>
      </c>
      <c r="G13" s="35" t="s">
        <v>143</v>
      </c>
      <c r="H13" s="35" t="s">
        <v>143</v>
      </c>
      <c r="I13" s="35" t="s">
        <v>143</v>
      </c>
      <c r="J13" s="35" t="s">
        <v>143</v>
      </c>
      <c r="K13" s="35" t="s">
        <v>143</v>
      </c>
      <c r="L13" s="35" t="s">
        <v>143</v>
      </c>
      <c r="M13" s="35" t="s">
        <v>143</v>
      </c>
      <c r="N13" s="35" t="s">
        <v>143</v>
      </c>
      <c r="O13" s="35" t="s">
        <v>143</v>
      </c>
      <c r="P13" s="35" t="s">
        <v>143</v>
      </c>
      <c r="Q13" s="37" t="s">
        <v>143</v>
      </c>
    </row>
    <row r="14" spans="1:17" ht="18" x14ac:dyDescent="0.3">
      <c r="A14" s="43" t="s">
        <v>207</v>
      </c>
    </row>
  </sheetData>
  <sheetProtection algorithmName="SHA-512" hashValue="2Qk9SEe+oeAstVDCcQCFyZByaYuWeetV9PFnG6DcWJ7Zgh8HEAObRpM7O+K25EC1arIrKmlC6QH+trHq/SarpQ==" saltValue="4fwJHFBqCsfbZRdkF66uFQ==" spinCount="100000" sheet="1" formatColumns="0" formatRows="0"/>
  <mergeCells count="4">
    <mergeCell ref="C2:C4"/>
    <mergeCell ref="C5:C7"/>
    <mergeCell ref="C8:C10"/>
    <mergeCell ref="C11:C13"/>
  </mergeCells>
  <dataValidations count="2">
    <dataValidation type="whole" operator="greaterThanOrEqual" allowBlank="1" showInputMessage="1" showErrorMessage="1" sqref="D2:Q4" xr:uid="{9ACD75BC-648C-485C-A2EF-11AF8437AE4C}">
      <formula1>0</formula1>
    </dataValidation>
    <dataValidation type="decimal" allowBlank="1" showInputMessage="1" showErrorMessage="1" sqref="D5:Q13" xr:uid="{D0D49415-48ED-4C29-82E1-85298D33941C}">
      <formula1>0</formula1>
      <formula2>1</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22C17-29A8-4AD2-A8EE-AE1EAB01F50E}">
  <dimension ref="B2:L32"/>
  <sheetViews>
    <sheetView workbookViewId="0">
      <selection activeCell="N6" sqref="N6"/>
    </sheetView>
  </sheetViews>
  <sheetFormatPr defaultRowHeight="14.4" x14ac:dyDescent="0.3"/>
  <cols>
    <col min="4" max="4" width="26.77734375" customWidth="1"/>
    <col min="6" max="6" width="26.21875" customWidth="1"/>
    <col min="8" max="8" width="36.21875" customWidth="1"/>
    <col min="10" max="10" width="10" bestFit="1" customWidth="1"/>
  </cols>
  <sheetData>
    <row r="2" spans="2:12" x14ac:dyDescent="0.3">
      <c r="B2" s="4" t="s">
        <v>24</v>
      </c>
      <c r="D2" s="4" t="s">
        <v>24</v>
      </c>
      <c r="F2" s="4" t="s">
        <v>24</v>
      </c>
      <c r="H2" s="4" t="s">
        <v>24</v>
      </c>
      <c r="J2" s="4" t="s">
        <v>24</v>
      </c>
      <c r="L2" s="4" t="s">
        <v>24</v>
      </c>
    </row>
    <row r="3" spans="2:12" x14ac:dyDescent="0.3">
      <c r="B3" t="s">
        <v>208</v>
      </c>
      <c r="D3" t="s">
        <v>209</v>
      </c>
      <c r="F3" t="s">
        <v>210</v>
      </c>
      <c r="H3" t="s">
        <v>208</v>
      </c>
      <c r="J3" s="3">
        <v>1</v>
      </c>
      <c r="L3" s="39" t="s">
        <v>211</v>
      </c>
    </row>
    <row r="4" spans="2:12" x14ac:dyDescent="0.3">
      <c r="B4" t="s">
        <v>212</v>
      </c>
      <c r="D4" t="s">
        <v>213</v>
      </c>
      <c r="F4" t="s">
        <v>214</v>
      </c>
      <c r="H4" t="s">
        <v>212</v>
      </c>
      <c r="J4" s="3">
        <v>2</v>
      </c>
      <c r="L4" s="39" t="s">
        <v>215</v>
      </c>
    </row>
    <row r="5" spans="2:12" x14ac:dyDescent="0.3">
      <c r="D5" t="s">
        <v>216</v>
      </c>
      <c r="F5" t="s">
        <v>217</v>
      </c>
      <c r="H5" t="s">
        <v>218</v>
      </c>
      <c r="J5" s="3">
        <v>3</v>
      </c>
      <c r="L5" s="39" t="s">
        <v>219</v>
      </c>
    </row>
    <row r="6" spans="2:12" x14ac:dyDescent="0.3">
      <c r="D6" t="s">
        <v>220</v>
      </c>
      <c r="F6" t="s">
        <v>221</v>
      </c>
      <c r="J6" s="3">
        <v>4</v>
      </c>
      <c r="L6" s="39" t="s">
        <v>222</v>
      </c>
    </row>
    <row r="7" spans="2:12" x14ac:dyDescent="0.3">
      <c r="D7" t="s">
        <v>223</v>
      </c>
      <c r="F7" t="s">
        <v>224</v>
      </c>
      <c r="J7" s="3">
        <v>5</v>
      </c>
      <c r="L7" s="39" t="s">
        <v>225</v>
      </c>
    </row>
    <row r="8" spans="2:12" x14ac:dyDescent="0.3">
      <c r="J8" s="3"/>
      <c r="L8" s="39" t="s">
        <v>226</v>
      </c>
    </row>
    <row r="9" spans="2:12" x14ac:dyDescent="0.3">
      <c r="L9" s="39" t="s">
        <v>227</v>
      </c>
    </row>
    <row r="10" spans="2:12" x14ac:dyDescent="0.3">
      <c r="L10" s="39" t="s">
        <v>228</v>
      </c>
    </row>
    <row r="11" spans="2:12" x14ac:dyDescent="0.3">
      <c r="L11" s="39" t="s">
        <v>229</v>
      </c>
    </row>
    <row r="12" spans="2:12" x14ac:dyDescent="0.3">
      <c r="L12" s="39" t="s">
        <v>230</v>
      </c>
    </row>
    <row r="13" spans="2:12" x14ac:dyDescent="0.3">
      <c r="L13" s="39" t="s">
        <v>231</v>
      </c>
    </row>
    <row r="14" spans="2:12" x14ac:dyDescent="0.3">
      <c r="L14" s="39" t="s">
        <v>232</v>
      </c>
    </row>
    <row r="15" spans="2:12" x14ac:dyDescent="0.3">
      <c r="L15" s="39" t="s">
        <v>233</v>
      </c>
    </row>
    <row r="16" spans="2:12" x14ac:dyDescent="0.3">
      <c r="L16" s="39" t="s">
        <v>234</v>
      </c>
    </row>
    <row r="17" spans="12:12" x14ac:dyDescent="0.3">
      <c r="L17" s="39" t="s">
        <v>235</v>
      </c>
    </row>
    <row r="18" spans="12:12" x14ac:dyDescent="0.3">
      <c r="L18" s="40" t="s">
        <v>236</v>
      </c>
    </row>
    <row r="19" spans="12:12" x14ac:dyDescent="0.3">
      <c r="L19" s="39" t="s">
        <v>237</v>
      </c>
    </row>
    <row r="20" spans="12:12" x14ac:dyDescent="0.3">
      <c r="L20" s="40" t="s">
        <v>238</v>
      </c>
    </row>
    <row r="21" spans="12:12" x14ac:dyDescent="0.3">
      <c r="L21" s="39" t="s">
        <v>239</v>
      </c>
    </row>
    <row r="22" spans="12:12" x14ac:dyDescent="0.3">
      <c r="L22" s="39" t="s">
        <v>240</v>
      </c>
    </row>
    <row r="23" spans="12:12" x14ac:dyDescent="0.3">
      <c r="L23" s="39" t="s">
        <v>241</v>
      </c>
    </row>
    <row r="24" spans="12:12" x14ac:dyDescent="0.3">
      <c r="L24" s="39" t="s">
        <v>242</v>
      </c>
    </row>
    <row r="25" spans="12:12" x14ac:dyDescent="0.3">
      <c r="L25" s="39" t="s">
        <v>243</v>
      </c>
    </row>
    <row r="26" spans="12:12" x14ac:dyDescent="0.3">
      <c r="L26" s="40" t="s">
        <v>244</v>
      </c>
    </row>
    <row r="27" spans="12:12" x14ac:dyDescent="0.3">
      <c r="L27" s="39" t="s">
        <v>245</v>
      </c>
    </row>
    <row r="28" spans="12:12" x14ac:dyDescent="0.3">
      <c r="L28" s="39" t="s">
        <v>246</v>
      </c>
    </row>
    <row r="29" spans="12:12" x14ac:dyDescent="0.3">
      <c r="L29" s="39" t="s">
        <v>247</v>
      </c>
    </row>
    <row r="30" spans="12:12" x14ac:dyDescent="0.3">
      <c r="L30" s="39" t="s">
        <v>248</v>
      </c>
    </row>
    <row r="31" spans="12:12" x14ac:dyDescent="0.3">
      <c r="L31" s="39" t="s">
        <v>249</v>
      </c>
    </row>
    <row r="32" spans="12:12" x14ac:dyDescent="0.3">
      <c r="L32" s="39" t="s">
        <v>250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092A754480E944A1CB10007F634BC1" ma:contentTypeVersion="4" ma:contentTypeDescription="Create a new document." ma:contentTypeScope="" ma:versionID="4aabc1547c47bcc11774182a25b4e076">
  <xsd:schema xmlns:xsd="http://www.w3.org/2001/XMLSchema" xmlns:xs="http://www.w3.org/2001/XMLSchema" xmlns:p="http://schemas.microsoft.com/office/2006/metadata/properties" xmlns:ns2="82dbab2e-3b56-44de-becc-0ec356b33dff" targetNamespace="http://schemas.microsoft.com/office/2006/metadata/properties" ma:root="true" ma:fieldsID="02e8bdbe14d1a3f8085ccbe9bd0ce060" ns2:_="">
    <xsd:import namespace="82dbab2e-3b56-44de-becc-0ec356b33d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dbab2e-3b56-44de-becc-0ec356b33d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4A1423-DF4C-425E-8E7F-B570DF5C0852}">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82dbab2e-3b56-44de-becc-0ec356b33dff"/>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B5712E32-50EA-4D45-A9AB-A7DF40C007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dbab2e-3b56-44de-becc-0ec356b33d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04ABD1-FD54-477C-8736-62907A75D17A}">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Part 1 General questions</vt:lpstr>
      <vt:lpstr>Part 2 Specific criteria</vt:lpstr>
      <vt:lpstr>Part 3 Quantitative - lending</vt:lpstr>
      <vt:lpstr>Part 3 Quantitative - Riskiness</vt:lpstr>
      <vt:lpstr>Dropdown lists (HIDE)</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Jana Jaklic</cp:lastModifiedBy>
  <cp:revision/>
  <dcterms:created xsi:type="dcterms:W3CDTF">2022-03-17T12:49:33Z</dcterms:created>
  <dcterms:modified xsi:type="dcterms:W3CDTF">2022-04-04T16:10:08Z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0x010100AA092A754480E944A1CB10007F634BC1</vt:lpwstr>
  </property>
  <property fmtid="{D5CDD505-2E9C-101B-9397-08002B2CF9AE}" pid="3" name="MSIP_Label_e66ba66e-8b7b-475b-ae81-4aab15d5f212_Enabled">
    <vt:lpwstr>true</vt:lpwstr>
  </property>
  <property fmtid="{D5CDD505-2E9C-101B-9397-08002B2CF9AE}" pid="4" name="MSIP_Label_e66ba66e-8b7b-475b-ae81-4aab15d5f212_SetDate">
    <vt:lpwstr>2022-04-04T16:09:52Z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86cf46cc-3863-478b-96f5-f6aad669ad62</vt:lpwstr>
  </property>
  <property fmtid="{D5CDD505-2E9C-101B-9397-08002B2CF9AE}" pid="9" name="MSIP_Label_e66ba66e-8b7b-475b-ae81-4aab15d5f212_ContentBits">
    <vt:lpwstr>0</vt:lpwstr>
  </property>
</Properties>
</file>